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30" windowWidth="15480" windowHeight="9070" tabRatio="859"/>
  </bookViews>
  <sheets>
    <sheet name="ЮНОШИ - (СОШ)" sheetId="37" r:id="rId1"/>
    <sheet name="ДЕВ - (СОШ)" sheetId="17" r:id="rId2"/>
    <sheet name="ЮНОШИ - (ООШ)" sheetId="38" r:id="rId3"/>
    <sheet name="Дев. - (ООШ)" sheetId="39" r:id="rId4"/>
  </sheets>
  <calcPr calcId="124519" refMode="R1C1"/>
</workbook>
</file>

<file path=xl/calcChain.xml><?xml version="1.0" encoding="utf-8"?>
<calcChain xmlns="http://schemas.openxmlformats.org/spreadsheetml/2006/main">
  <c r="I7" i="39"/>
  <c r="I8"/>
  <c r="I9"/>
  <c r="I10"/>
  <c r="I11"/>
  <c r="I12"/>
  <c r="I13"/>
  <c r="I14"/>
  <c r="H7"/>
  <c r="H8"/>
  <c r="H9"/>
  <c r="H10"/>
  <c r="H11"/>
  <c r="H12"/>
  <c r="H13"/>
  <c r="H14"/>
  <c r="H7" i="17"/>
  <c r="H8"/>
  <c r="H11"/>
  <c r="H12"/>
  <c r="H13"/>
  <c r="H14"/>
  <c r="H15"/>
  <c r="H16"/>
  <c r="H17"/>
  <c r="H18"/>
  <c r="H19"/>
  <c r="H20"/>
  <c r="H21"/>
  <c r="H22"/>
  <c r="H23"/>
  <c r="H24"/>
  <c r="H25"/>
  <c r="H26"/>
  <c r="H27"/>
  <c r="H28"/>
  <c r="H31"/>
  <c r="H32"/>
  <c r="H33"/>
  <c r="H34"/>
  <c r="H35"/>
  <c r="H36"/>
  <c r="H37"/>
  <c r="I37" s="1"/>
  <c r="G21" i="37"/>
  <c r="H21" s="1"/>
  <c r="I21" s="1"/>
  <c r="G22"/>
  <c r="H22" s="1"/>
  <c r="I22" s="1"/>
  <c r="G19"/>
  <c r="H19" s="1"/>
  <c r="I19" s="1"/>
  <c r="G31"/>
  <c r="G16"/>
  <c r="H16" s="1"/>
  <c r="I16" s="1"/>
  <c r="G14"/>
  <c r="H14" s="1"/>
  <c r="I14" s="1"/>
  <c r="G40"/>
  <c r="G38"/>
  <c r="H38" s="1"/>
  <c r="I38" s="1"/>
  <c r="G37"/>
  <c r="H37" s="1"/>
  <c r="I37" s="1"/>
  <c r="G22" i="17"/>
  <c r="G32"/>
  <c r="G8"/>
  <c r="G11"/>
  <c r="G13" i="39"/>
  <c r="G8"/>
  <c r="G12"/>
  <c r="G11"/>
  <c r="G14"/>
  <c r="G10"/>
  <c r="G9"/>
  <c r="G7"/>
  <c r="G6"/>
  <c r="G12" i="38"/>
  <c r="H12" s="1"/>
  <c r="I12" s="1"/>
  <c r="G13"/>
  <c r="H13" s="1"/>
  <c r="I13" s="1"/>
  <c r="G9"/>
  <c r="G7"/>
  <c r="H7" s="1"/>
  <c r="I7" s="1"/>
  <c r="G11"/>
  <c r="H11" s="1"/>
  <c r="I11" s="1"/>
  <c r="G10"/>
  <c r="H10" s="1"/>
  <c r="I10" s="1"/>
  <c r="G14"/>
  <c r="G8"/>
  <c r="H8" s="1"/>
  <c r="I8" s="1"/>
  <c r="G6"/>
  <c r="H14" s="1"/>
  <c r="I14" s="1"/>
  <c r="G17" i="37"/>
  <c r="H17" s="1"/>
  <c r="I17" s="1"/>
  <c r="G8"/>
  <c r="H8" s="1"/>
  <c r="I8" s="1"/>
  <c r="G9"/>
  <c r="G28"/>
  <c r="H28" s="1"/>
  <c r="I28" s="1"/>
  <c r="G39"/>
  <c r="H39" s="1"/>
  <c r="I39" s="1"/>
  <c r="G34"/>
  <c r="H34" s="1"/>
  <c r="I34" s="1"/>
  <c r="G25"/>
  <c r="G36"/>
  <c r="H36" s="1"/>
  <c r="I36" s="1"/>
  <c r="G10"/>
  <c r="H10" s="1"/>
  <c r="I10" s="1"/>
  <c r="G13"/>
  <c r="H13" s="1"/>
  <c r="I13" s="1"/>
  <c r="G24"/>
  <c r="H24" s="1"/>
  <c r="I24" s="1"/>
  <c r="G20"/>
  <c r="H20" s="1"/>
  <c r="I20" s="1"/>
  <c r="G29"/>
  <c r="H29" s="1"/>
  <c r="I29" s="1"/>
  <c r="G30"/>
  <c r="H30" s="1"/>
  <c r="I30" s="1"/>
  <c r="G6"/>
  <c r="G27"/>
  <c r="G11"/>
  <c r="H11" s="1"/>
  <c r="I11" s="1"/>
  <c r="G7"/>
  <c r="H7" s="1"/>
  <c r="I7" s="1"/>
  <c r="G23"/>
  <c r="G15"/>
  <c r="G26"/>
  <c r="H26" s="1"/>
  <c r="I26" s="1"/>
  <c r="G33"/>
  <c r="H33" s="1"/>
  <c r="I33" s="1"/>
  <c r="G35"/>
  <c r="G32"/>
  <c r="H32" s="1"/>
  <c r="I32" s="1"/>
  <c r="G18"/>
  <c r="H18" s="1"/>
  <c r="I18" s="1"/>
  <c r="G12"/>
  <c r="H9" i="38" l="1"/>
  <c r="I9" s="1"/>
  <c r="H25" i="37"/>
  <c r="I25" s="1"/>
  <c r="H27"/>
  <c r="I27" s="1"/>
  <c r="H15"/>
  <c r="I15" s="1"/>
  <c r="H31"/>
  <c r="I31" s="1"/>
  <c r="H40"/>
  <c r="I40" s="1"/>
  <c r="H9"/>
  <c r="I9" s="1"/>
  <c r="H35"/>
  <c r="I35" s="1"/>
  <c r="H6"/>
  <c r="I6" s="1"/>
  <c r="H23"/>
  <c r="I23" s="1"/>
  <c r="H6" i="39"/>
  <c r="I6" s="1"/>
  <c r="H6" i="38"/>
  <c r="I6" s="1"/>
  <c r="H12" i="37"/>
  <c r="I12" s="1"/>
  <c r="G27" i="17" l="1"/>
  <c r="G33"/>
  <c r="G30"/>
  <c r="G25"/>
  <c r="G24"/>
  <c r="G35"/>
  <c r="G34"/>
  <c r="G21"/>
  <c r="G15" l="1"/>
  <c r="G26"/>
  <c r="G31"/>
  <c r="G9"/>
  <c r="G19"/>
  <c r="G20"/>
  <c r="G28"/>
  <c r="G6"/>
  <c r="G18"/>
  <c r="G29"/>
  <c r="G12"/>
  <c r="G14"/>
  <c r="G10"/>
  <c r="G36"/>
  <c r="G23"/>
  <c r="G7"/>
  <c r="G16"/>
  <c r="G13"/>
  <c r="I32" l="1"/>
  <c r="I13"/>
  <c r="I12"/>
  <c r="I35"/>
  <c r="I25"/>
  <c r="I18"/>
  <c r="I24"/>
  <c r="I27"/>
  <c r="G17"/>
  <c r="H6" s="1"/>
  <c r="I6" s="1"/>
  <c r="I36" l="1"/>
  <c r="I19"/>
  <c r="I33"/>
  <c r="I7"/>
  <c r="I28"/>
  <c r="I8"/>
  <c r="I26"/>
  <c r="I15"/>
  <c r="I16"/>
  <c r="I14"/>
  <c r="I31"/>
  <c r="I20"/>
  <c r="I11"/>
  <c r="I34"/>
  <c r="I21"/>
  <c r="I23"/>
  <c r="I22"/>
  <c r="I17" l="1"/>
</calcChain>
</file>

<file path=xl/sharedStrings.xml><?xml version="1.0" encoding="utf-8"?>
<sst xmlns="http://schemas.openxmlformats.org/spreadsheetml/2006/main" count="232" uniqueCount="126">
  <si>
    <t>Школа</t>
  </si>
  <si>
    <t>№ п/п</t>
  </si>
  <si>
    <t>Резуль-таты</t>
  </si>
  <si>
    <t>Старт</t>
  </si>
  <si>
    <t>Финиш</t>
  </si>
  <si>
    <t>Место</t>
  </si>
  <si>
    <t>Фамилия, и.о.</t>
  </si>
  <si>
    <t>Нагрудной номер</t>
  </si>
  <si>
    <t>МБОУ «Таканышская СОШ»</t>
  </si>
  <si>
    <t>МБОУ «Зверосовхозская СОШ»</t>
  </si>
  <si>
    <t>ОЧКИ</t>
  </si>
  <si>
    <t>МБОУ «Большешиинская СОШ»</t>
  </si>
  <si>
    <t>МБОУ «Зюринская СОШ»</t>
  </si>
  <si>
    <t>МБОУ «Катмышская СОШ»</t>
  </si>
  <si>
    <t>МБОУ «Кляушская СОШ»</t>
  </si>
  <si>
    <t>МБОУ «Куюк-Ерыксинская СОШ»</t>
  </si>
  <si>
    <t>МБОУ «Нижнеошминская СОШ»</t>
  </si>
  <si>
    <t>МБОУ «Нижнесуньская СОШ»</t>
  </si>
  <si>
    <t>МБОУ «Нижнеякинская СОШ»</t>
  </si>
  <si>
    <t>МБОУ «Олуязский лицей»</t>
  </si>
  <si>
    <t>МБОУ «Сокольская СОШ»</t>
  </si>
  <si>
    <t>МБОУ «Среднекирменская СОШ»</t>
  </si>
  <si>
    <t>МБОУ «Тавельская СОШ»</t>
  </si>
  <si>
    <t>МБОУ «Усалинская СОШ»</t>
  </si>
  <si>
    <t>МБОУ «Шадчинская СОШ»</t>
  </si>
  <si>
    <t>Нагр-й номер</t>
  </si>
  <si>
    <r>
      <t xml:space="preserve">Главный секретарь: </t>
    </r>
    <r>
      <rPr>
        <u/>
        <sz val="14"/>
        <color theme="1"/>
        <rFont val="Times New Roman"/>
        <family val="1"/>
        <charset val="204"/>
      </rPr>
      <t>Платонов В.И.</t>
    </r>
  </si>
  <si>
    <t>СЕЛЬСКИЕ школы</t>
  </si>
  <si>
    <t>ОСНОВНЫЕ школы</t>
  </si>
  <si>
    <t>МБОУ «Владимирская ООШ»</t>
  </si>
  <si>
    <t>МБОУ «Шемяковская ООШ»</t>
  </si>
  <si>
    <t>МБОУ «Малосуньская ООШ»</t>
  </si>
  <si>
    <t>МБОУ  «Пристань-Берсутская ООШ»</t>
  </si>
  <si>
    <t>МБОУ «Кемеш-Кульская ООШ»</t>
  </si>
  <si>
    <t>ГБОУ «Мамадышская школа-интернат»</t>
  </si>
  <si>
    <t>Протокол по лыжным гонкам в рамках "Старты надежд"</t>
  </si>
  <si>
    <t>ЮНОШИ - 2000 м.</t>
  </si>
  <si>
    <r>
      <t xml:space="preserve">Главный судья: </t>
    </r>
    <r>
      <rPr>
        <u/>
        <sz val="14"/>
        <color theme="1"/>
        <rFont val="Times New Roman"/>
        <family val="1"/>
        <charset val="204"/>
      </rPr>
      <t>Имамова В.М.</t>
    </r>
  </si>
  <si>
    <t>ДЕВУШКИ - 1500 м.</t>
  </si>
  <si>
    <t>28.01.2025</t>
  </si>
  <si>
    <t>Галиуллин Юсуф</t>
  </si>
  <si>
    <t>Гарифуллин Фанзиль</t>
  </si>
  <si>
    <t>Хазиев Амир</t>
  </si>
  <si>
    <t>Шальнов Андрей</t>
  </si>
  <si>
    <t>Костин Сергей</t>
  </si>
  <si>
    <t>Рожков Ильяс</t>
  </si>
  <si>
    <t>Раджапов Айдар</t>
  </si>
  <si>
    <t>Рахматуллин Булат</t>
  </si>
  <si>
    <t>Степанов Иван</t>
  </si>
  <si>
    <t>Салахова Нурзиля</t>
  </si>
  <si>
    <t>Закиева Зухра</t>
  </si>
  <si>
    <t>Загидуллина Зухра</t>
  </si>
  <si>
    <t>Нуршаяхова Диана</t>
  </si>
  <si>
    <t>Фоминова Алена</t>
  </si>
  <si>
    <t>Салаватуллина Айсылу</t>
  </si>
  <si>
    <t>Ильина Карина</t>
  </si>
  <si>
    <t>Загреева Алина</t>
  </si>
  <si>
    <t>Шайдуллина Адиля</t>
  </si>
  <si>
    <t>Бегмурадова Зарина</t>
  </si>
  <si>
    <t>Фатихова Камиля</t>
  </si>
  <si>
    <t>Данилова Диана</t>
  </si>
  <si>
    <t>Даминова Иделия</t>
  </si>
  <si>
    <t>Сахапова Иркя</t>
  </si>
  <si>
    <t>Целовальникова Светлана</t>
  </si>
  <si>
    <t>Рюмочкина Милана</t>
  </si>
  <si>
    <t>Хамитова Алия</t>
  </si>
  <si>
    <t>Мишуганова Олеся</t>
  </si>
  <si>
    <t>Грицак Оксана</t>
  </si>
  <si>
    <t>Максимова Валерия</t>
  </si>
  <si>
    <t>Исмагилова Илюза</t>
  </si>
  <si>
    <t>Асапова Ксения</t>
  </si>
  <si>
    <t>Савельева Азалия</t>
  </si>
  <si>
    <t>Назипова Гульчачак</t>
  </si>
  <si>
    <t>Шайхиева Индира</t>
  </si>
  <si>
    <t>Трушева Арина</t>
  </si>
  <si>
    <t>Ганеева Эндже</t>
  </si>
  <si>
    <t>Шайхутдинова Камиля</t>
  </si>
  <si>
    <t>Хазиева Алсу</t>
  </si>
  <si>
    <t>Мубаракшина Мариана</t>
  </si>
  <si>
    <t>Вятская Лиана</t>
  </si>
  <si>
    <t>Садикова Алина</t>
  </si>
  <si>
    <t>Мингазова Рузиля</t>
  </si>
  <si>
    <t>Гилаева Лейсан</t>
  </si>
  <si>
    <t>Лопанова Екатерина</t>
  </si>
  <si>
    <t>Каримуллина Алия</t>
  </si>
  <si>
    <t>Фазырахманова Илзия</t>
  </si>
  <si>
    <t>Каримова Алина</t>
  </si>
  <si>
    <t>Сабирзянова Замира</t>
  </si>
  <si>
    <t>Ахметзянов Булат</t>
  </si>
  <si>
    <t>Ахметов Динар</t>
  </si>
  <si>
    <t>Батыров Булат</t>
  </si>
  <si>
    <t>Габдрахманов Алмаз</t>
  </si>
  <si>
    <t>Нургалиев Ильнур</t>
  </si>
  <si>
    <t>Мисбахов Риназ</t>
  </si>
  <si>
    <t>Давлетов Ильмир</t>
  </si>
  <si>
    <t>Гридчин Илья</t>
  </si>
  <si>
    <t>Ефимов Никита</t>
  </si>
  <si>
    <t>Двойничков Тимофей</t>
  </si>
  <si>
    <t>Валеев Кирилл</t>
  </si>
  <si>
    <t>Коровин Виталий</t>
  </si>
  <si>
    <t>Газизянов Самир</t>
  </si>
  <si>
    <t>Пустобаев Кирилл</t>
  </si>
  <si>
    <t>Грицак Роман</t>
  </si>
  <si>
    <t>Мухаметзянов Амир</t>
  </si>
  <si>
    <t>Асапов Михаил</t>
  </si>
  <si>
    <t>Савельев Лев</t>
  </si>
  <si>
    <t>Тимофеев Арсений</t>
  </si>
  <si>
    <t>Загиров Искандер</t>
  </si>
  <si>
    <t>Заляев Камиль</t>
  </si>
  <si>
    <t>Ганиев Анвар</t>
  </si>
  <si>
    <t>Ситдиков Чингиз</t>
  </si>
  <si>
    <t>Харисов Марат</t>
  </si>
  <si>
    <t>Анисифоров Родион</t>
  </si>
  <si>
    <t>Сафин Эмиль</t>
  </si>
  <si>
    <t>Лопанов Вадим</t>
  </si>
  <si>
    <t>Абдуллин Эмиль</t>
  </si>
  <si>
    <t>Фазырахманов Линар</t>
  </si>
  <si>
    <t>Ахметгалеев Данил</t>
  </si>
  <si>
    <t>Гасимов Ильвир</t>
  </si>
  <si>
    <t>Аскаров Карим</t>
  </si>
  <si>
    <t>Габдрахманов Камиль</t>
  </si>
  <si>
    <t>Семенов Ярослав</t>
  </si>
  <si>
    <t>Бинков Ислам</t>
  </si>
  <si>
    <t>Никитина Серафима</t>
  </si>
  <si>
    <t>4--5</t>
  </si>
  <si>
    <t>24-25</t>
  </si>
</sst>
</file>

<file path=xl/styles.xml><?xml version="1.0" encoding="utf-8"?>
<styleSheet xmlns="http://schemas.openxmlformats.org/spreadsheetml/2006/main">
  <numFmts count="1">
    <numFmt numFmtId="164" formatCode="h:mm:ss;@"/>
  </numFmts>
  <fonts count="1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i/>
      <sz val="16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name val="Times New Roman"/>
      <family val="1"/>
      <charset val="204"/>
    </font>
    <font>
      <b/>
      <i/>
      <sz val="14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u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Fill="1" applyProtection="1"/>
    <xf numFmtId="0" fontId="1" fillId="0" borderId="0" xfId="0" applyFont="1" applyFill="1" applyBorder="1" applyProtection="1"/>
    <xf numFmtId="0" fontId="0" fillId="0" borderId="0" xfId="0" applyFill="1" applyAlignment="1" applyProtection="1">
      <alignment horizontal="center"/>
    </xf>
    <xf numFmtId="14" fontId="4" fillId="0" borderId="0" xfId="0" applyNumberFormat="1" applyFont="1" applyFill="1" applyBorder="1" applyAlignment="1" applyProtection="1">
      <alignment horizontal="right"/>
    </xf>
    <xf numFmtId="0" fontId="6" fillId="0" borderId="1" xfId="0" applyFont="1" applyFill="1" applyBorder="1" applyAlignment="1" applyProtection="1">
      <alignment vertical="center"/>
    </xf>
    <xf numFmtId="0" fontId="6" fillId="0" borderId="1" xfId="0" applyFont="1" applyFill="1" applyBorder="1" applyAlignment="1" applyProtection="1">
      <alignment vertical="center" wrapText="1"/>
      <protection locked="0"/>
    </xf>
    <xf numFmtId="164" fontId="6" fillId="0" borderId="1" xfId="0" applyNumberFormat="1" applyFont="1" applyFill="1" applyBorder="1" applyAlignment="1" applyProtection="1">
      <alignment horizontal="center" vertical="center"/>
      <protection locked="0"/>
    </xf>
    <xf numFmtId="164" fontId="6" fillId="0" borderId="1" xfId="0" applyNumberFormat="1" applyFont="1" applyFill="1" applyBorder="1" applyAlignment="1" applyProtection="1">
      <alignment horizontal="center" vertical="center"/>
    </xf>
    <xf numFmtId="1" fontId="6" fillId="0" borderId="3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14" fontId="9" fillId="0" borderId="0" xfId="0" applyNumberFormat="1" applyFont="1" applyFill="1" applyBorder="1" applyAlignment="1" applyProtection="1">
      <alignment horizontal="right"/>
    </xf>
    <xf numFmtId="0" fontId="6" fillId="0" borderId="1" xfId="0" applyFont="1" applyFill="1" applyBorder="1" applyAlignment="1" applyProtection="1">
      <alignment horizontal="center" vertical="center" wrapText="1"/>
    </xf>
    <xf numFmtId="0" fontId="6" fillId="0" borderId="0" xfId="0" applyFont="1" applyFill="1" applyProtection="1"/>
    <xf numFmtId="0" fontId="8" fillId="0" borderId="1" xfId="0" applyNumberFormat="1" applyFont="1" applyBorder="1" applyAlignment="1">
      <alignment horizontal="center"/>
    </xf>
    <xf numFmtId="1" fontId="6" fillId="0" borderId="2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0" fontId="12" fillId="0" borderId="1" xfId="0" applyFont="1" applyFill="1" applyBorder="1" applyAlignment="1" applyProtection="1">
      <alignment horizontal="center" vertical="center" wrapText="1"/>
    </xf>
    <xf numFmtId="0" fontId="3" fillId="0" borderId="0" xfId="0" applyFont="1" applyFill="1" applyAlignment="1" applyProtection="1">
      <alignment horizontal="center"/>
    </xf>
    <xf numFmtId="0" fontId="5" fillId="0" borderId="0" xfId="0" applyFont="1" applyFill="1" applyAlignment="1" applyProtection="1">
      <alignment horizontal="center"/>
    </xf>
    <xf numFmtId="0" fontId="2" fillId="0" borderId="0" xfId="0" applyFont="1" applyFill="1" applyBorder="1" applyAlignment="1" applyProtection="1">
      <alignment horizontal="center"/>
    </xf>
    <xf numFmtId="0" fontId="10" fillId="0" borderId="0" xfId="0" applyFont="1" applyFill="1" applyBorder="1" applyAlignment="1" applyProtection="1">
      <alignment horizontal="center"/>
    </xf>
    <xf numFmtId="16" fontId="8" fillId="0" borderId="1" xfId="0" applyNumberFormat="1" applyFont="1" applyBorder="1" applyAlignment="1">
      <alignment horizontal="center"/>
    </xf>
    <xf numFmtId="0" fontId="6" fillId="0" borderId="3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33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9"/>
  <sheetViews>
    <sheetView tabSelected="1" view="pageBreakPreview" topLeftCell="A21" zoomScale="70" zoomScaleSheetLayoutView="70" workbookViewId="0">
      <selection activeCell="H36" sqref="H36"/>
    </sheetView>
  </sheetViews>
  <sheetFormatPr defaultColWidth="9.08984375" defaultRowHeight="14.5"/>
  <cols>
    <col min="1" max="1" width="5" style="1" customWidth="1"/>
    <col min="2" max="2" width="25.6328125" style="1" customWidth="1"/>
    <col min="3" max="3" width="12.36328125" style="1" customWidth="1"/>
    <col min="4" max="4" width="32.54296875" style="1" customWidth="1"/>
    <col min="5" max="5" width="10" style="1" customWidth="1"/>
    <col min="6" max="6" width="9.81640625" style="1" customWidth="1"/>
    <col min="7" max="7" width="10.81640625" style="1" customWidth="1"/>
    <col min="8" max="8" width="8.7265625" style="1" customWidth="1"/>
    <col min="9" max="9" width="8" style="1" customWidth="1"/>
    <col min="10" max="16384" width="9.08984375" style="1"/>
  </cols>
  <sheetData>
    <row r="1" spans="1:9" ht="21">
      <c r="B1" s="19" t="s">
        <v>35</v>
      </c>
      <c r="C1" s="19"/>
      <c r="D1" s="19"/>
      <c r="E1" s="19"/>
      <c r="F1" s="19"/>
      <c r="G1" s="19"/>
      <c r="H1" s="19"/>
    </row>
    <row r="2" spans="1:9" ht="21">
      <c r="B2" s="20" t="s">
        <v>27</v>
      </c>
      <c r="C2" s="20"/>
      <c r="D2" s="20"/>
      <c r="E2" s="20"/>
      <c r="F2" s="20"/>
      <c r="G2" s="20"/>
      <c r="H2" s="20"/>
    </row>
    <row r="3" spans="1:9" ht="16.5" customHeight="1">
      <c r="B3" s="11" t="s">
        <v>39</v>
      </c>
      <c r="C3" s="4"/>
      <c r="D3" s="2"/>
      <c r="E3" s="2"/>
      <c r="F3" s="21" t="s">
        <v>36</v>
      </c>
      <c r="G3" s="21"/>
      <c r="H3" s="21"/>
    </row>
    <row r="5" spans="1:9" ht="36">
      <c r="A5" s="12" t="s">
        <v>1</v>
      </c>
      <c r="B5" s="12" t="s">
        <v>6</v>
      </c>
      <c r="C5" s="18" t="s">
        <v>7</v>
      </c>
      <c r="D5" s="12" t="s">
        <v>0</v>
      </c>
      <c r="E5" s="12" t="s">
        <v>3</v>
      </c>
      <c r="F5" s="12" t="s">
        <v>4</v>
      </c>
      <c r="G5" s="12" t="s">
        <v>2</v>
      </c>
      <c r="H5" s="12" t="s">
        <v>5</v>
      </c>
      <c r="I5" s="12" t="s">
        <v>10</v>
      </c>
    </row>
    <row r="6" spans="1:9" ht="22" customHeight="1">
      <c r="A6" s="5">
        <v>1</v>
      </c>
      <c r="B6" s="6" t="s">
        <v>88</v>
      </c>
      <c r="C6" s="17">
        <v>75</v>
      </c>
      <c r="D6" s="10" t="s">
        <v>16</v>
      </c>
      <c r="E6" s="7">
        <v>0</v>
      </c>
      <c r="F6" s="7">
        <v>4.386574074074074E-3</v>
      </c>
      <c r="G6" s="8">
        <f t="shared" ref="G6:G40" si="0">F6-E6</f>
        <v>4.386574074074074E-3</v>
      </c>
      <c r="H6" s="14">
        <f t="shared" ref="H6:H40" si="1">RANK(G6,G$6:G$40,1)</f>
        <v>1</v>
      </c>
      <c r="I6" s="9">
        <f t="shared" ref="I6:I40" si="2">IF(H6=1,50,IF(H6=2,47,IF(H6=3,44,IF(H6=4,42,IF(H6=5,40,IF(H6=6,38,IF(H6=7,37,IF(H6=8,36,IF(H6=9,35,IF(H6=10,34,IF(H6=11,33,IF(H6=12,32,IF(H6=13,31,IF(H6=14,30,IF(H6=15,29,IF(H6=16,28,IF(H6=17,27,IF(H6=18,26,IF(H6=19,25,IF(H6=20,24,IF(H6=21,23,IF(H6=22,22,IF(H6=23,21,IF(H6=24,20,IF(H6=25,19,IF(H6=26,18,IF(H6=27,17,IF(H6=28,16,IF(H6=29,15,IF(H6=30,14,IF(H6=31,13,IF(H6=32,12,IF(H6=33,11,IF(H6=34,10,IF(H6=35,9,IF(H6=36,8,IF(H6=37,7,IF(H6=38,6,IF(H6=39,5,IF(H6=40,4,IF(H6=41,3,IF(H6=42,2,IF(H6=43,1,IF(H6=0,0,IF(H6&gt;43,1,IF(H6=0,))))))))))))))))))))))))))))))))))))))))))))))</f>
        <v>50</v>
      </c>
    </row>
    <row r="7" spans="1:9" ht="22" customHeight="1">
      <c r="A7" s="5">
        <v>2</v>
      </c>
      <c r="B7" s="6" t="s">
        <v>95</v>
      </c>
      <c r="C7" s="17">
        <v>21</v>
      </c>
      <c r="D7" s="16" t="s">
        <v>14</v>
      </c>
      <c r="E7" s="7">
        <v>9.2592592592592585E-4</v>
      </c>
      <c r="F7" s="7">
        <v>5.5324074074074069E-3</v>
      </c>
      <c r="G7" s="8">
        <f t="shared" si="0"/>
        <v>4.6064814814814814E-3</v>
      </c>
      <c r="H7" s="14">
        <f t="shared" si="1"/>
        <v>2</v>
      </c>
      <c r="I7" s="9">
        <f t="shared" si="2"/>
        <v>47</v>
      </c>
    </row>
    <row r="8" spans="1:9" ht="22" customHeight="1">
      <c r="A8" s="5">
        <v>3</v>
      </c>
      <c r="B8" s="6" t="s">
        <v>111</v>
      </c>
      <c r="C8" s="17">
        <v>66</v>
      </c>
      <c r="D8" s="10" t="s">
        <v>24</v>
      </c>
      <c r="E8" s="7">
        <v>2.5462962962962961E-3</v>
      </c>
      <c r="F8" s="7">
        <v>7.3495370370370372E-3</v>
      </c>
      <c r="G8" s="8">
        <f t="shared" si="0"/>
        <v>4.8032407407407416E-3</v>
      </c>
      <c r="H8" s="14">
        <f t="shared" si="1"/>
        <v>3</v>
      </c>
      <c r="I8" s="9">
        <f t="shared" si="2"/>
        <v>44</v>
      </c>
    </row>
    <row r="9" spans="1:9" ht="22" customHeight="1">
      <c r="A9" s="5">
        <v>4</v>
      </c>
      <c r="B9" s="6" t="s">
        <v>92</v>
      </c>
      <c r="C9" s="17">
        <v>6</v>
      </c>
      <c r="D9" s="10" t="s">
        <v>23</v>
      </c>
      <c r="E9" s="7">
        <v>4.6296296296296293E-4</v>
      </c>
      <c r="F9" s="7">
        <v>5.4050925925925924E-3</v>
      </c>
      <c r="G9" s="8">
        <f t="shared" si="0"/>
        <v>4.9421296296296297E-3</v>
      </c>
      <c r="H9" s="14">
        <f t="shared" si="1"/>
        <v>4</v>
      </c>
      <c r="I9" s="9">
        <f t="shared" si="2"/>
        <v>42</v>
      </c>
    </row>
    <row r="10" spans="1:9" ht="22" customHeight="1">
      <c r="A10" s="5">
        <v>5</v>
      </c>
      <c r="B10" s="6" t="s">
        <v>108</v>
      </c>
      <c r="C10" s="17">
        <v>54</v>
      </c>
      <c r="D10" s="10" t="s">
        <v>19</v>
      </c>
      <c r="E10" s="7">
        <v>2.3148148148148151E-3</v>
      </c>
      <c r="F10" s="7">
        <v>7.6736111111111111E-3</v>
      </c>
      <c r="G10" s="8">
        <f t="shared" si="0"/>
        <v>5.3587962962962955E-3</v>
      </c>
      <c r="H10" s="14">
        <f t="shared" si="1"/>
        <v>5</v>
      </c>
      <c r="I10" s="9">
        <f t="shared" si="2"/>
        <v>40</v>
      </c>
    </row>
    <row r="11" spans="1:9" ht="22" customHeight="1">
      <c r="A11" s="5">
        <v>6</v>
      </c>
      <c r="B11" s="6" t="s">
        <v>114</v>
      </c>
      <c r="C11" s="17">
        <v>100</v>
      </c>
      <c r="D11" s="16" t="s">
        <v>14</v>
      </c>
      <c r="E11" s="7">
        <v>3.0092592592592588E-3</v>
      </c>
      <c r="F11" s="7">
        <v>8.5763888888888886E-3</v>
      </c>
      <c r="G11" s="8">
        <f t="shared" si="0"/>
        <v>5.5671296296296302E-3</v>
      </c>
      <c r="H11" s="14">
        <f t="shared" si="1"/>
        <v>6</v>
      </c>
      <c r="I11" s="9">
        <f t="shared" si="2"/>
        <v>38</v>
      </c>
    </row>
    <row r="12" spans="1:9" ht="22" customHeight="1">
      <c r="A12" s="5">
        <v>7</v>
      </c>
      <c r="B12" s="6" t="s">
        <v>104</v>
      </c>
      <c r="C12" s="17">
        <v>50</v>
      </c>
      <c r="D12" s="10" t="s">
        <v>11</v>
      </c>
      <c r="E12" s="7">
        <v>1.8518518518518517E-3</v>
      </c>
      <c r="F12" s="7">
        <v>7.5810185185185182E-3</v>
      </c>
      <c r="G12" s="8">
        <f t="shared" si="0"/>
        <v>5.7291666666666663E-3</v>
      </c>
      <c r="H12" s="14">
        <f t="shared" si="1"/>
        <v>7</v>
      </c>
      <c r="I12" s="9">
        <f t="shared" si="2"/>
        <v>37</v>
      </c>
    </row>
    <row r="13" spans="1:9" ht="22" customHeight="1">
      <c r="A13" s="5">
        <v>8</v>
      </c>
      <c r="B13" s="6" t="s">
        <v>107</v>
      </c>
      <c r="C13" s="17">
        <v>53</v>
      </c>
      <c r="D13" s="10" t="s">
        <v>19</v>
      </c>
      <c r="E13" s="7">
        <v>2.3148148148148151E-3</v>
      </c>
      <c r="F13" s="7">
        <v>8.1249999999999985E-3</v>
      </c>
      <c r="G13" s="8">
        <f t="shared" si="0"/>
        <v>5.8101851851851839E-3</v>
      </c>
      <c r="H13" s="14">
        <f t="shared" si="1"/>
        <v>8</v>
      </c>
      <c r="I13" s="9">
        <f t="shared" si="2"/>
        <v>36</v>
      </c>
    </row>
    <row r="14" spans="1:9" ht="22" customHeight="1">
      <c r="A14" s="5">
        <v>9</v>
      </c>
      <c r="B14" s="6" t="s">
        <v>106</v>
      </c>
      <c r="C14" s="17">
        <v>52</v>
      </c>
      <c r="D14" s="10" t="s">
        <v>11</v>
      </c>
      <c r="E14" s="7">
        <v>2.0833333333333333E-3</v>
      </c>
      <c r="F14" s="7">
        <v>8.1828703703703699E-3</v>
      </c>
      <c r="G14" s="8">
        <f t="shared" si="0"/>
        <v>6.099537037037037E-3</v>
      </c>
      <c r="H14" s="14">
        <f t="shared" si="1"/>
        <v>9</v>
      </c>
      <c r="I14" s="9">
        <f t="shared" si="2"/>
        <v>35</v>
      </c>
    </row>
    <row r="15" spans="1:9" ht="22" customHeight="1">
      <c r="A15" s="5">
        <v>10</v>
      </c>
      <c r="B15" s="6" t="s">
        <v>93</v>
      </c>
      <c r="C15" s="17">
        <v>2</v>
      </c>
      <c r="D15" s="16" t="s">
        <v>13</v>
      </c>
      <c r="E15" s="7">
        <v>6.9444444444444447E-4</v>
      </c>
      <c r="F15" s="7">
        <v>7.6504629629629631E-3</v>
      </c>
      <c r="G15" s="8">
        <f t="shared" si="0"/>
        <v>6.9560185185185185E-3</v>
      </c>
      <c r="H15" s="14">
        <f t="shared" si="1"/>
        <v>10</v>
      </c>
      <c r="I15" s="9">
        <f t="shared" si="2"/>
        <v>34</v>
      </c>
    </row>
    <row r="16" spans="1:9" ht="22" customHeight="1">
      <c r="A16" s="5">
        <v>11</v>
      </c>
      <c r="B16" s="6" t="s">
        <v>116</v>
      </c>
      <c r="C16" s="17">
        <v>87</v>
      </c>
      <c r="D16" s="10" t="s">
        <v>18</v>
      </c>
      <c r="E16" s="7">
        <v>3.2407407407407406E-3</v>
      </c>
      <c r="F16" s="7">
        <v>1.0243055555555556E-2</v>
      </c>
      <c r="G16" s="8">
        <f t="shared" si="0"/>
        <v>7.0023148148148154E-3</v>
      </c>
      <c r="H16" s="14">
        <f t="shared" si="1"/>
        <v>11</v>
      </c>
      <c r="I16" s="9">
        <f t="shared" si="2"/>
        <v>33</v>
      </c>
    </row>
    <row r="17" spans="1:9" ht="22" customHeight="1">
      <c r="A17" s="5">
        <v>12</v>
      </c>
      <c r="B17" s="6" t="s">
        <v>112</v>
      </c>
      <c r="C17" s="17">
        <v>64</v>
      </c>
      <c r="D17" s="10" t="s">
        <v>24</v>
      </c>
      <c r="E17" s="7">
        <v>2.7777777777777779E-3</v>
      </c>
      <c r="F17" s="7">
        <v>9.9884259259259266E-3</v>
      </c>
      <c r="G17" s="8">
        <f t="shared" si="0"/>
        <v>7.2106481481481483E-3</v>
      </c>
      <c r="H17" s="14">
        <f t="shared" si="1"/>
        <v>12</v>
      </c>
      <c r="I17" s="9">
        <f t="shared" si="2"/>
        <v>32</v>
      </c>
    </row>
    <row r="18" spans="1:9" ht="22" customHeight="1">
      <c r="A18" s="5">
        <v>13</v>
      </c>
      <c r="B18" s="6" t="s">
        <v>105</v>
      </c>
      <c r="C18" s="17">
        <v>51</v>
      </c>
      <c r="D18" s="10" t="s">
        <v>11</v>
      </c>
      <c r="E18" s="7">
        <v>2.0833333333333333E-3</v>
      </c>
      <c r="F18" s="7">
        <v>9.386574074074075E-3</v>
      </c>
      <c r="G18" s="8">
        <f t="shared" si="0"/>
        <v>7.3032407407407421E-3</v>
      </c>
      <c r="H18" s="14">
        <f t="shared" si="1"/>
        <v>13</v>
      </c>
      <c r="I18" s="9">
        <f t="shared" si="2"/>
        <v>31</v>
      </c>
    </row>
    <row r="19" spans="1:9" ht="22" customHeight="1">
      <c r="A19" s="5">
        <v>14</v>
      </c>
      <c r="B19" s="6" t="s">
        <v>118</v>
      </c>
      <c r="C19" s="17">
        <v>85</v>
      </c>
      <c r="D19" s="10" t="s">
        <v>18</v>
      </c>
      <c r="E19" s="7">
        <v>3.472222222222222E-3</v>
      </c>
      <c r="F19" s="7">
        <v>1.0798611111111111E-2</v>
      </c>
      <c r="G19" s="8">
        <f t="shared" si="0"/>
        <v>7.3263888888888892E-3</v>
      </c>
      <c r="H19" s="14">
        <f t="shared" si="1"/>
        <v>14</v>
      </c>
      <c r="I19" s="9">
        <f t="shared" si="2"/>
        <v>30</v>
      </c>
    </row>
    <row r="20" spans="1:9" ht="22" customHeight="1">
      <c r="A20" s="5">
        <v>15</v>
      </c>
      <c r="B20" s="6" t="s">
        <v>110</v>
      </c>
      <c r="C20" s="17">
        <v>65</v>
      </c>
      <c r="D20" s="10" t="s">
        <v>17</v>
      </c>
      <c r="E20" s="7">
        <v>2.7777777777777779E-3</v>
      </c>
      <c r="F20" s="7">
        <v>1.0474537037037037E-2</v>
      </c>
      <c r="G20" s="8">
        <f t="shared" si="0"/>
        <v>7.6967592592592591E-3</v>
      </c>
      <c r="H20" s="14">
        <f t="shared" si="1"/>
        <v>15</v>
      </c>
      <c r="I20" s="9">
        <f t="shared" si="2"/>
        <v>29</v>
      </c>
    </row>
    <row r="21" spans="1:9" ht="22" customHeight="1">
      <c r="A21" s="5">
        <v>16</v>
      </c>
      <c r="B21" s="6" t="s">
        <v>120</v>
      </c>
      <c r="C21" s="17">
        <v>83</v>
      </c>
      <c r="D21" s="10" t="s">
        <v>18</v>
      </c>
      <c r="E21" s="7">
        <v>3.7037037037037034E-3</v>
      </c>
      <c r="F21" s="7">
        <v>1.1458333333333334E-2</v>
      </c>
      <c r="G21" s="8">
        <f t="shared" si="0"/>
        <v>7.7546296296296304E-3</v>
      </c>
      <c r="H21" s="14">
        <f t="shared" si="1"/>
        <v>16</v>
      </c>
      <c r="I21" s="9">
        <f t="shared" si="2"/>
        <v>28</v>
      </c>
    </row>
    <row r="22" spans="1:9" ht="22" customHeight="1">
      <c r="A22" s="5">
        <v>17</v>
      </c>
      <c r="B22" s="6" t="s">
        <v>119</v>
      </c>
      <c r="C22" s="17">
        <v>84</v>
      </c>
      <c r="D22" s="10" t="s">
        <v>18</v>
      </c>
      <c r="E22" s="7">
        <v>3.7037037037037034E-3</v>
      </c>
      <c r="F22" s="7">
        <v>1.1493055555555555E-2</v>
      </c>
      <c r="G22" s="8">
        <f t="shared" si="0"/>
        <v>7.7893518518518511E-3</v>
      </c>
      <c r="H22" s="14">
        <f t="shared" si="1"/>
        <v>17</v>
      </c>
      <c r="I22" s="9">
        <f t="shared" si="2"/>
        <v>27</v>
      </c>
    </row>
    <row r="23" spans="1:9" ht="22" customHeight="1">
      <c r="A23" s="5">
        <v>18</v>
      </c>
      <c r="B23" s="6" t="s">
        <v>94</v>
      </c>
      <c r="C23" s="17">
        <v>25</v>
      </c>
      <c r="D23" s="16" t="s">
        <v>13</v>
      </c>
      <c r="E23" s="7">
        <v>6.9444444444444447E-4</v>
      </c>
      <c r="F23" s="7">
        <v>8.5416666666666679E-3</v>
      </c>
      <c r="G23" s="8">
        <f t="shared" si="0"/>
        <v>7.8472222222222242E-3</v>
      </c>
      <c r="H23" s="14">
        <f t="shared" si="1"/>
        <v>18</v>
      </c>
      <c r="I23" s="9">
        <f t="shared" si="2"/>
        <v>26</v>
      </c>
    </row>
    <row r="24" spans="1:9" ht="22" customHeight="1">
      <c r="A24" s="5">
        <v>19</v>
      </c>
      <c r="B24" s="6" t="s">
        <v>115</v>
      </c>
      <c r="C24" s="17">
        <v>88</v>
      </c>
      <c r="D24" s="10" t="s">
        <v>18</v>
      </c>
      <c r="E24" s="7">
        <v>3.2407407407407406E-3</v>
      </c>
      <c r="F24" s="7">
        <v>1.1261574074074071E-2</v>
      </c>
      <c r="G24" s="8">
        <f t="shared" si="0"/>
        <v>8.0208333333333312E-3</v>
      </c>
      <c r="H24" s="14">
        <f t="shared" si="1"/>
        <v>19</v>
      </c>
      <c r="I24" s="9">
        <f t="shared" si="2"/>
        <v>25</v>
      </c>
    </row>
    <row r="25" spans="1:9" ht="22" customHeight="1">
      <c r="A25" s="5">
        <v>20</v>
      </c>
      <c r="B25" s="6" t="s">
        <v>102</v>
      </c>
      <c r="C25" s="17">
        <v>36</v>
      </c>
      <c r="D25" s="10" t="s">
        <v>20</v>
      </c>
      <c r="E25" s="7">
        <v>1.6203703703703703E-3</v>
      </c>
      <c r="F25" s="7">
        <v>9.6643518518518511E-3</v>
      </c>
      <c r="G25" s="8">
        <f t="shared" si="0"/>
        <v>8.0439814814814801E-3</v>
      </c>
      <c r="H25" s="14">
        <f t="shared" si="1"/>
        <v>20</v>
      </c>
      <c r="I25" s="9">
        <f t="shared" si="2"/>
        <v>24</v>
      </c>
    </row>
    <row r="26" spans="1:9" ht="22" customHeight="1">
      <c r="A26" s="5">
        <v>21</v>
      </c>
      <c r="B26" s="6" t="s">
        <v>122</v>
      </c>
      <c r="C26" s="17">
        <v>81</v>
      </c>
      <c r="D26" s="10" t="s">
        <v>12</v>
      </c>
      <c r="E26" s="7">
        <v>3.9351851851851857E-3</v>
      </c>
      <c r="F26" s="7">
        <v>1.2002314814814815E-2</v>
      </c>
      <c r="G26" s="8">
        <f t="shared" si="0"/>
        <v>8.067129629629629E-3</v>
      </c>
      <c r="H26" s="14">
        <f t="shared" si="1"/>
        <v>21</v>
      </c>
      <c r="I26" s="9">
        <f t="shared" si="2"/>
        <v>23</v>
      </c>
    </row>
    <row r="27" spans="1:9" ht="22" customHeight="1">
      <c r="A27" s="5">
        <v>22</v>
      </c>
      <c r="B27" s="6" t="s">
        <v>113</v>
      </c>
      <c r="C27" s="17">
        <v>61</v>
      </c>
      <c r="D27" s="10" t="s">
        <v>15</v>
      </c>
      <c r="E27" s="7">
        <v>3.0092592592592588E-3</v>
      </c>
      <c r="F27" s="7">
        <v>1.1122685185185185E-2</v>
      </c>
      <c r="G27" s="8">
        <f t="shared" si="0"/>
        <v>8.1134259259259267E-3</v>
      </c>
      <c r="H27" s="14">
        <f t="shared" si="1"/>
        <v>22</v>
      </c>
      <c r="I27" s="9">
        <f t="shared" si="2"/>
        <v>22</v>
      </c>
    </row>
    <row r="28" spans="1:9" ht="22" customHeight="1">
      <c r="A28" s="5">
        <v>23</v>
      </c>
      <c r="B28" s="6" t="s">
        <v>100</v>
      </c>
      <c r="C28" s="17">
        <v>33</v>
      </c>
      <c r="D28" s="10" t="s">
        <v>8</v>
      </c>
      <c r="E28" s="7">
        <v>1.3888888888888889E-3</v>
      </c>
      <c r="F28" s="7">
        <v>9.5138888888888894E-3</v>
      </c>
      <c r="G28" s="8">
        <f t="shared" si="0"/>
        <v>8.1250000000000003E-3</v>
      </c>
      <c r="H28" s="14">
        <f t="shared" si="1"/>
        <v>23</v>
      </c>
      <c r="I28" s="9">
        <f t="shared" si="2"/>
        <v>21</v>
      </c>
    </row>
    <row r="29" spans="1:9" ht="22" customHeight="1">
      <c r="A29" s="5">
        <v>24</v>
      </c>
      <c r="B29" s="6" t="s">
        <v>109</v>
      </c>
      <c r="C29" s="17">
        <v>67</v>
      </c>
      <c r="D29" s="10" t="s">
        <v>17</v>
      </c>
      <c r="E29" s="7">
        <v>2.3148148148148151E-3</v>
      </c>
      <c r="F29" s="7">
        <v>1.045138888888889E-2</v>
      </c>
      <c r="G29" s="8">
        <f t="shared" si="0"/>
        <v>8.1365740740740756E-3</v>
      </c>
      <c r="H29" s="14">
        <f t="shared" si="1"/>
        <v>24</v>
      </c>
      <c r="I29" s="9">
        <f t="shared" si="2"/>
        <v>20</v>
      </c>
    </row>
    <row r="30" spans="1:9" ht="22" customHeight="1">
      <c r="A30" s="5">
        <v>25</v>
      </c>
      <c r="B30" s="6" t="s">
        <v>89</v>
      </c>
      <c r="C30" s="17">
        <v>80</v>
      </c>
      <c r="D30" s="10" t="s">
        <v>16</v>
      </c>
      <c r="E30" s="7">
        <v>0</v>
      </c>
      <c r="F30" s="7">
        <v>8.3449074074074085E-3</v>
      </c>
      <c r="G30" s="8">
        <f t="shared" si="0"/>
        <v>8.3449074074074085E-3</v>
      </c>
      <c r="H30" s="14">
        <f t="shared" si="1"/>
        <v>25</v>
      </c>
      <c r="I30" s="9">
        <f t="shared" si="2"/>
        <v>19</v>
      </c>
    </row>
    <row r="31" spans="1:9" ht="22" customHeight="1">
      <c r="A31" s="5">
        <v>26</v>
      </c>
      <c r="B31" s="6" t="s">
        <v>117</v>
      </c>
      <c r="C31" s="17">
        <v>86</v>
      </c>
      <c r="D31" s="10" t="s">
        <v>18</v>
      </c>
      <c r="E31" s="7">
        <v>3.472222222222222E-3</v>
      </c>
      <c r="F31" s="7">
        <v>1.2222222222222223E-2</v>
      </c>
      <c r="G31" s="8">
        <f t="shared" si="0"/>
        <v>8.7500000000000008E-3</v>
      </c>
      <c r="H31" s="14">
        <f t="shared" si="1"/>
        <v>26</v>
      </c>
      <c r="I31" s="9">
        <f t="shared" si="2"/>
        <v>18</v>
      </c>
    </row>
    <row r="32" spans="1:9" ht="22" customHeight="1">
      <c r="A32" s="5">
        <v>27</v>
      </c>
      <c r="B32" s="6" t="s">
        <v>96</v>
      </c>
      <c r="C32" s="17">
        <v>49</v>
      </c>
      <c r="D32" s="10" t="s">
        <v>9</v>
      </c>
      <c r="E32" s="7">
        <v>9.2592592592592585E-4</v>
      </c>
      <c r="F32" s="7">
        <v>9.6990740740740735E-3</v>
      </c>
      <c r="G32" s="8">
        <f t="shared" si="0"/>
        <v>8.773148148148148E-3</v>
      </c>
      <c r="H32" s="14">
        <f t="shared" si="1"/>
        <v>27</v>
      </c>
      <c r="I32" s="9">
        <f t="shared" si="2"/>
        <v>17</v>
      </c>
    </row>
    <row r="33" spans="1:9" ht="22" customHeight="1">
      <c r="A33" s="5">
        <v>28</v>
      </c>
      <c r="B33" s="6" t="s">
        <v>121</v>
      </c>
      <c r="C33" s="17">
        <v>82</v>
      </c>
      <c r="D33" s="10" t="s">
        <v>12</v>
      </c>
      <c r="E33" s="7">
        <v>3.9351851851851857E-3</v>
      </c>
      <c r="F33" s="7">
        <v>1.2719907407407407E-2</v>
      </c>
      <c r="G33" s="8">
        <f t="shared" si="0"/>
        <v>8.7847222222222215E-3</v>
      </c>
      <c r="H33" s="14">
        <f t="shared" si="1"/>
        <v>28</v>
      </c>
      <c r="I33" s="9">
        <f t="shared" si="2"/>
        <v>16</v>
      </c>
    </row>
    <row r="34" spans="1:9" ht="22" customHeight="1">
      <c r="A34" s="5">
        <v>29</v>
      </c>
      <c r="B34" s="6" t="s">
        <v>103</v>
      </c>
      <c r="C34" s="17">
        <v>1</v>
      </c>
      <c r="D34" s="10" t="s">
        <v>21</v>
      </c>
      <c r="E34" s="7">
        <v>1.8518518518518517E-3</v>
      </c>
      <c r="F34" s="7">
        <v>1.1145833333333334E-2</v>
      </c>
      <c r="G34" s="8">
        <f t="shared" si="0"/>
        <v>9.2939814814814829E-3</v>
      </c>
      <c r="H34" s="14">
        <f t="shared" si="1"/>
        <v>29</v>
      </c>
      <c r="I34" s="9">
        <f t="shared" si="2"/>
        <v>15</v>
      </c>
    </row>
    <row r="35" spans="1:9" ht="22" customHeight="1">
      <c r="A35" s="5">
        <v>30</v>
      </c>
      <c r="B35" s="6" t="s">
        <v>97</v>
      </c>
      <c r="C35" s="17">
        <v>8</v>
      </c>
      <c r="D35" s="10" t="s">
        <v>9</v>
      </c>
      <c r="E35" s="7">
        <v>1.1574074074074073E-3</v>
      </c>
      <c r="F35" s="7">
        <v>1.068287037037037E-2</v>
      </c>
      <c r="G35" s="8">
        <f t="shared" si="0"/>
        <v>9.525462962962963E-3</v>
      </c>
      <c r="H35" s="14">
        <f t="shared" si="1"/>
        <v>30</v>
      </c>
      <c r="I35" s="9">
        <f t="shared" si="2"/>
        <v>14</v>
      </c>
    </row>
    <row r="36" spans="1:9" ht="22" customHeight="1">
      <c r="A36" s="5">
        <v>31</v>
      </c>
      <c r="B36" s="6" t="s">
        <v>101</v>
      </c>
      <c r="C36" s="17">
        <v>35</v>
      </c>
      <c r="D36" s="10" t="s">
        <v>20</v>
      </c>
      <c r="E36" s="7">
        <v>1.6203703703703703E-3</v>
      </c>
      <c r="F36" s="7">
        <v>1.1319444444444444E-2</v>
      </c>
      <c r="G36" s="8">
        <f t="shared" si="0"/>
        <v>9.6990740740740735E-3</v>
      </c>
      <c r="H36" s="14">
        <f t="shared" si="1"/>
        <v>31</v>
      </c>
      <c r="I36" s="9">
        <f t="shared" si="2"/>
        <v>13</v>
      </c>
    </row>
    <row r="37" spans="1:9" ht="22" customHeight="1">
      <c r="A37" s="5">
        <v>32</v>
      </c>
      <c r="B37" s="6" t="s">
        <v>91</v>
      </c>
      <c r="C37" s="17">
        <v>78</v>
      </c>
      <c r="D37" s="10" t="s">
        <v>16</v>
      </c>
      <c r="E37" s="7">
        <v>2.3148148148148146E-4</v>
      </c>
      <c r="F37" s="7">
        <v>1.0092592592592592E-2</v>
      </c>
      <c r="G37" s="8">
        <f t="shared" si="0"/>
        <v>9.8611111111111104E-3</v>
      </c>
      <c r="H37" s="14">
        <f t="shared" si="1"/>
        <v>32</v>
      </c>
      <c r="I37" s="9">
        <f t="shared" si="2"/>
        <v>12</v>
      </c>
    </row>
    <row r="38" spans="1:9" ht="22" customHeight="1">
      <c r="A38" s="5">
        <v>33</v>
      </c>
      <c r="B38" s="6" t="s">
        <v>90</v>
      </c>
      <c r="C38" s="17">
        <v>79</v>
      </c>
      <c r="D38" s="10" t="s">
        <v>16</v>
      </c>
      <c r="E38" s="7">
        <v>2.3148148148148146E-4</v>
      </c>
      <c r="F38" s="7">
        <v>1.0104166666666668E-2</v>
      </c>
      <c r="G38" s="8">
        <f t="shared" si="0"/>
        <v>9.8726851851851857E-3</v>
      </c>
      <c r="H38" s="14">
        <f t="shared" si="1"/>
        <v>33</v>
      </c>
      <c r="I38" s="9">
        <f t="shared" si="2"/>
        <v>11</v>
      </c>
    </row>
    <row r="39" spans="1:9" ht="22" customHeight="1">
      <c r="A39" s="5">
        <v>34</v>
      </c>
      <c r="B39" s="6" t="s">
        <v>99</v>
      </c>
      <c r="C39" s="17">
        <v>10</v>
      </c>
      <c r="D39" s="10" t="s">
        <v>22</v>
      </c>
      <c r="E39" s="7">
        <v>1.3888888888888889E-3</v>
      </c>
      <c r="F39" s="7">
        <v>1.2511574074074073E-2</v>
      </c>
      <c r="G39" s="8">
        <f t="shared" si="0"/>
        <v>1.1122685185185183E-2</v>
      </c>
      <c r="H39" s="14">
        <f t="shared" si="1"/>
        <v>34</v>
      </c>
      <c r="I39" s="9">
        <f t="shared" si="2"/>
        <v>10</v>
      </c>
    </row>
    <row r="40" spans="1:9" ht="22" customHeight="1">
      <c r="A40" s="5">
        <v>35</v>
      </c>
      <c r="B40" s="6" t="s">
        <v>98</v>
      </c>
      <c r="C40" s="17">
        <v>3</v>
      </c>
      <c r="D40" s="10" t="s">
        <v>9</v>
      </c>
      <c r="E40" s="7">
        <v>1.1574074074074073E-3</v>
      </c>
      <c r="F40" s="7">
        <v>1.2337962962962962E-2</v>
      </c>
      <c r="G40" s="8">
        <f t="shared" si="0"/>
        <v>1.1180555555555555E-2</v>
      </c>
      <c r="H40" s="14">
        <f t="shared" si="1"/>
        <v>35</v>
      </c>
      <c r="I40" s="9">
        <f t="shared" si="2"/>
        <v>9</v>
      </c>
    </row>
    <row r="41" spans="1:9" ht="0.65" customHeight="1"/>
    <row r="42" spans="1:9" ht="22" customHeight="1">
      <c r="B42" s="13" t="s">
        <v>37</v>
      </c>
      <c r="C42" s="13"/>
      <c r="D42" s="13"/>
      <c r="E42" s="3"/>
    </row>
    <row r="43" spans="1:9" ht="22" customHeight="1">
      <c r="B43" s="13" t="s">
        <v>26</v>
      </c>
      <c r="C43" s="13"/>
      <c r="D43" s="13"/>
    </row>
    <row r="44" spans="1:9" ht="22" customHeight="1"/>
    <row r="45" spans="1:9" ht="22" customHeight="1"/>
    <row r="46" spans="1:9" ht="22" customHeight="1"/>
    <row r="49" ht="15" customHeight="1"/>
  </sheetData>
  <sortState ref="B6:I40">
    <sortCondition ref="H6:H40"/>
  </sortState>
  <mergeCells count="3">
    <mergeCell ref="B1:H1"/>
    <mergeCell ref="B2:H2"/>
    <mergeCell ref="F3:H3"/>
  </mergeCells>
  <pageMargins left="0.25" right="0.25" top="0.75" bottom="0.75" header="0.3" footer="0.3"/>
  <pageSetup paperSize="9" scale="7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5"/>
  <sheetViews>
    <sheetView view="pageBreakPreview" topLeftCell="A16" zoomScale="70" zoomScaleSheetLayoutView="70" workbookViewId="0">
      <selection activeCell="H34" sqref="H34"/>
    </sheetView>
  </sheetViews>
  <sheetFormatPr defaultColWidth="9.08984375" defaultRowHeight="14.5"/>
  <cols>
    <col min="1" max="1" width="5" style="1" customWidth="1"/>
    <col min="2" max="2" width="29" style="1" customWidth="1"/>
    <col min="3" max="3" width="12.36328125" style="1" customWidth="1"/>
    <col min="4" max="4" width="32.54296875" style="1" customWidth="1"/>
    <col min="5" max="5" width="10.453125" style="1" customWidth="1"/>
    <col min="6" max="6" width="9.81640625" style="1" customWidth="1"/>
    <col min="7" max="7" width="10.81640625" style="1" customWidth="1"/>
    <col min="8" max="8" width="8.7265625" style="1" customWidth="1"/>
    <col min="9" max="9" width="8" style="1" customWidth="1"/>
    <col min="10" max="16384" width="9.08984375" style="1"/>
  </cols>
  <sheetData>
    <row r="1" spans="1:9" ht="21">
      <c r="B1" s="19" t="s">
        <v>35</v>
      </c>
      <c r="C1" s="19"/>
      <c r="D1" s="19"/>
      <c r="E1" s="19"/>
      <c r="F1" s="19"/>
      <c r="G1" s="19"/>
      <c r="H1" s="19"/>
    </row>
    <row r="2" spans="1:9" ht="21">
      <c r="B2" s="20" t="s">
        <v>27</v>
      </c>
      <c r="C2" s="20"/>
      <c r="D2" s="20"/>
      <c r="E2" s="20"/>
      <c r="F2" s="20"/>
      <c r="G2" s="20"/>
      <c r="H2" s="20"/>
    </row>
    <row r="3" spans="1:9" ht="16.5" customHeight="1">
      <c r="B3" s="11" t="s">
        <v>39</v>
      </c>
      <c r="C3" s="4"/>
      <c r="D3" s="2"/>
      <c r="E3" s="2"/>
      <c r="F3" s="22" t="s">
        <v>38</v>
      </c>
      <c r="G3" s="22"/>
      <c r="H3" s="22"/>
    </row>
    <row r="5" spans="1:9" ht="36">
      <c r="A5" s="12" t="s">
        <v>1</v>
      </c>
      <c r="B5" s="12" t="s">
        <v>6</v>
      </c>
      <c r="C5" s="18" t="s">
        <v>7</v>
      </c>
      <c r="D5" s="12" t="s">
        <v>0</v>
      </c>
      <c r="E5" s="12" t="s">
        <v>3</v>
      </c>
      <c r="F5" s="12" t="s">
        <v>4</v>
      </c>
      <c r="G5" s="12" t="s">
        <v>2</v>
      </c>
      <c r="H5" s="12" t="s">
        <v>5</v>
      </c>
      <c r="I5" s="12" t="s">
        <v>10</v>
      </c>
    </row>
    <row r="6" spans="1:9" ht="22" customHeight="1">
      <c r="A6" s="5">
        <v>1</v>
      </c>
      <c r="B6" s="6" t="s">
        <v>123</v>
      </c>
      <c r="C6" s="17">
        <v>7</v>
      </c>
      <c r="D6" s="16" t="s">
        <v>14</v>
      </c>
      <c r="E6" s="7">
        <v>4.6296296296296293E-4</v>
      </c>
      <c r="F6" s="7">
        <v>4.8726851851851856E-3</v>
      </c>
      <c r="G6" s="8">
        <f t="shared" ref="G6:G36" si="0">F6-E6</f>
        <v>4.4097222222222229E-3</v>
      </c>
      <c r="H6" s="14">
        <f>RANK(G6,G$6:G$36,1)</f>
        <v>1</v>
      </c>
      <c r="I6" s="9">
        <f t="shared" ref="I6:I36" si="1">IF(H6=1,50,IF(H6=2,47,IF(H6=3,44,IF(H6=4,42,IF(H6=5,40,IF(H6=6,38,IF(H6=7,37,IF(H6=8,36,IF(H6=9,35,IF(H6=10,34,IF(H6=11,33,IF(H6=12,32,IF(H6=13,31,IF(H6=14,30,IF(H6=15,29,IF(H6=16,28,IF(H6=17,27,IF(H6=18,26,IF(H6=19,25,IF(H6=20,24,IF(H6=21,23,IF(H6=22,22,IF(H6=23,21,IF(H6=24,20,IF(H6=25,19,IF(H6=26,18,IF(H6=27,17,IF(H6=28,16,IF(H6=29,15,IF(H6=30,14,IF(H6=31,13,IF(H6=32,12,IF(H6=33,11,IF(H6=34,10,IF(H6=35,9,IF(H6=36,8,IF(H6=37,7,IF(H6=38,6,IF(H6=39,5,IF(H6=40,4,IF(H6=41,3,IF(H6=42,2,IF(H6=43,1,IF(H6=0,0,IF(H6&gt;43,1,IF(H6=0,))))))))))))))))))))))))))))))))))))))))))))))</f>
        <v>50</v>
      </c>
    </row>
    <row r="7" spans="1:9" ht="22" customHeight="1">
      <c r="A7" s="5">
        <v>2</v>
      </c>
      <c r="B7" s="6" t="s">
        <v>60</v>
      </c>
      <c r="C7" s="17">
        <v>22</v>
      </c>
      <c r="D7" s="10" t="s">
        <v>23</v>
      </c>
      <c r="E7" s="7">
        <v>2.3148148148148146E-4</v>
      </c>
      <c r="F7" s="7">
        <v>5.2777777777777771E-3</v>
      </c>
      <c r="G7" s="8">
        <f t="shared" si="0"/>
        <v>5.0462962962962953E-3</v>
      </c>
      <c r="H7" s="14">
        <f t="shared" ref="H7:H37" si="2">RANK(G7,G$6:G$36,1)</f>
        <v>2</v>
      </c>
      <c r="I7" s="9">
        <f t="shared" si="1"/>
        <v>47</v>
      </c>
    </row>
    <row r="8" spans="1:9" ht="22" customHeight="1">
      <c r="A8" s="5">
        <v>3</v>
      </c>
      <c r="B8" s="6" t="s">
        <v>81</v>
      </c>
      <c r="C8" s="17">
        <v>70</v>
      </c>
      <c r="D8" s="10" t="s">
        <v>24</v>
      </c>
      <c r="E8" s="7">
        <v>2.7777777777777779E-3</v>
      </c>
      <c r="F8" s="7">
        <v>8.0324074074074065E-3</v>
      </c>
      <c r="G8" s="8">
        <f t="shared" si="0"/>
        <v>5.2546296296296282E-3</v>
      </c>
      <c r="H8" s="14">
        <f t="shared" si="2"/>
        <v>3</v>
      </c>
      <c r="I8" s="9">
        <f t="shared" si="1"/>
        <v>44</v>
      </c>
    </row>
    <row r="9" spans="1:9" ht="22" customHeight="1">
      <c r="A9" s="5">
        <v>4</v>
      </c>
      <c r="B9" s="6" t="s">
        <v>79</v>
      </c>
      <c r="C9" s="17">
        <v>4</v>
      </c>
      <c r="D9" s="10" t="s">
        <v>12</v>
      </c>
      <c r="E9" s="7">
        <v>2.5462962962962961E-3</v>
      </c>
      <c r="F9" s="7">
        <v>7.8819444444444432E-3</v>
      </c>
      <c r="G9" s="8">
        <f t="shared" si="0"/>
        <v>5.3356481481481467E-3</v>
      </c>
      <c r="H9" s="23" t="s">
        <v>124</v>
      </c>
      <c r="I9" s="9">
        <v>41</v>
      </c>
    </row>
    <row r="10" spans="1:9" ht="22" customHeight="1">
      <c r="A10" s="5">
        <v>5</v>
      </c>
      <c r="B10" s="6" t="s">
        <v>74</v>
      </c>
      <c r="C10" s="17">
        <v>57</v>
      </c>
      <c r="D10" s="10" t="s">
        <v>17</v>
      </c>
      <c r="E10" s="7">
        <v>1.8518518518518517E-3</v>
      </c>
      <c r="F10" s="7">
        <v>7.1874999999999994E-3</v>
      </c>
      <c r="G10" s="8">
        <f t="shared" si="0"/>
        <v>5.3356481481481475E-3</v>
      </c>
      <c r="H10" s="14" t="s">
        <v>124</v>
      </c>
      <c r="I10" s="9">
        <v>41</v>
      </c>
    </row>
    <row r="11" spans="1:9" ht="22" customHeight="1">
      <c r="A11" s="5">
        <v>6</v>
      </c>
      <c r="B11" s="6" t="s">
        <v>77</v>
      </c>
      <c r="C11" s="17">
        <v>12</v>
      </c>
      <c r="D11" s="10" t="s">
        <v>24</v>
      </c>
      <c r="E11" s="7">
        <v>2.3148148148148151E-3</v>
      </c>
      <c r="F11" s="7">
        <v>7.743055555555556E-3</v>
      </c>
      <c r="G11" s="8">
        <f t="shared" si="0"/>
        <v>5.4282407407407404E-3</v>
      </c>
      <c r="H11" s="14">
        <f t="shared" si="2"/>
        <v>6</v>
      </c>
      <c r="I11" s="9">
        <f t="shared" si="1"/>
        <v>38</v>
      </c>
    </row>
    <row r="12" spans="1:9" ht="22" customHeight="1">
      <c r="A12" s="5">
        <v>7</v>
      </c>
      <c r="B12" s="6" t="s">
        <v>58</v>
      </c>
      <c r="C12" s="17">
        <v>76</v>
      </c>
      <c r="D12" s="10" t="s">
        <v>16</v>
      </c>
      <c r="E12" s="7">
        <v>0</v>
      </c>
      <c r="F12" s="7">
        <v>5.4398148148148149E-3</v>
      </c>
      <c r="G12" s="8">
        <f t="shared" si="0"/>
        <v>5.4398148148148149E-3</v>
      </c>
      <c r="H12" s="14">
        <f t="shared" si="2"/>
        <v>7</v>
      </c>
      <c r="I12" s="9">
        <f t="shared" si="1"/>
        <v>37</v>
      </c>
    </row>
    <row r="13" spans="1:9" ht="22" customHeight="1">
      <c r="A13" s="5">
        <v>8</v>
      </c>
      <c r="B13" s="6" t="s">
        <v>78</v>
      </c>
      <c r="C13" s="17">
        <v>60</v>
      </c>
      <c r="D13" s="10" t="s">
        <v>24</v>
      </c>
      <c r="E13" s="7">
        <v>2.3148148148148151E-3</v>
      </c>
      <c r="F13" s="7">
        <v>7.7662037037037031E-3</v>
      </c>
      <c r="G13" s="8">
        <f t="shared" si="0"/>
        <v>5.4513888888888876E-3</v>
      </c>
      <c r="H13" s="14">
        <f t="shared" si="2"/>
        <v>8</v>
      </c>
      <c r="I13" s="9">
        <f t="shared" si="1"/>
        <v>36</v>
      </c>
    </row>
    <row r="14" spans="1:9" ht="22" customHeight="1">
      <c r="A14" s="5">
        <v>9</v>
      </c>
      <c r="B14" s="6" t="s">
        <v>59</v>
      </c>
      <c r="C14" s="17">
        <v>28</v>
      </c>
      <c r="D14" s="10" t="s">
        <v>16</v>
      </c>
      <c r="E14" s="7">
        <v>0</v>
      </c>
      <c r="F14" s="7">
        <v>5.9606481481481489E-3</v>
      </c>
      <c r="G14" s="8">
        <f t="shared" si="0"/>
        <v>5.9606481481481489E-3</v>
      </c>
      <c r="H14" s="14">
        <f t="shared" si="2"/>
        <v>9</v>
      </c>
      <c r="I14" s="9">
        <f t="shared" si="1"/>
        <v>35</v>
      </c>
    </row>
    <row r="15" spans="1:9" ht="22" customHeight="1">
      <c r="A15" s="5">
        <v>10</v>
      </c>
      <c r="B15" s="6" t="s">
        <v>71</v>
      </c>
      <c r="C15" s="17">
        <v>40</v>
      </c>
      <c r="D15" s="10" t="s">
        <v>11</v>
      </c>
      <c r="E15" s="7">
        <v>1.6203703703703703E-3</v>
      </c>
      <c r="F15" s="7">
        <v>7.6851851851851847E-3</v>
      </c>
      <c r="G15" s="8">
        <f t="shared" si="0"/>
        <v>6.0648148148148145E-3</v>
      </c>
      <c r="H15" s="14">
        <f t="shared" si="2"/>
        <v>10</v>
      </c>
      <c r="I15" s="9">
        <f t="shared" si="1"/>
        <v>34</v>
      </c>
    </row>
    <row r="16" spans="1:9" ht="22" customHeight="1">
      <c r="A16" s="5">
        <v>11</v>
      </c>
      <c r="B16" s="6" t="s">
        <v>76</v>
      </c>
      <c r="C16" s="17">
        <v>58</v>
      </c>
      <c r="D16" s="10" t="s">
        <v>24</v>
      </c>
      <c r="E16" s="7">
        <v>2.0833333333333333E-3</v>
      </c>
      <c r="F16" s="7">
        <v>8.1944444444444452E-3</v>
      </c>
      <c r="G16" s="8">
        <f t="shared" si="0"/>
        <v>6.1111111111111123E-3</v>
      </c>
      <c r="H16" s="14">
        <f t="shared" si="2"/>
        <v>11</v>
      </c>
      <c r="I16" s="9">
        <f t="shared" si="1"/>
        <v>33</v>
      </c>
    </row>
    <row r="17" spans="1:9" ht="22" customHeight="1">
      <c r="A17" s="5">
        <v>12</v>
      </c>
      <c r="B17" s="6" t="s">
        <v>70</v>
      </c>
      <c r="C17" s="17">
        <v>39</v>
      </c>
      <c r="D17" s="10" t="s">
        <v>11</v>
      </c>
      <c r="E17" s="7">
        <v>1.3888888888888889E-3</v>
      </c>
      <c r="F17" s="7">
        <v>7.5347222222222213E-3</v>
      </c>
      <c r="G17" s="8">
        <f t="shared" si="0"/>
        <v>6.1458333333333321E-3</v>
      </c>
      <c r="H17" s="14">
        <f t="shared" si="2"/>
        <v>12</v>
      </c>
      <c r="I17" s="9">
        <f t="shared" si="1"/>
        <v>32</v>
      </c>
    </row>
    <row r="18" spans="1:9" ht="22" customHeight="1">
      <c r="A18" s="5">
        <v>13</v>
      </c>
      <c r="B18" s="6" t="s">
        <v>83</v>
      </c>
      <c r="C18" s="17">
        <v>68</v>
      </c>
      <c r="D18" s="16" t="s">
        <v>14</v>
      </c>
      <c r="E18" s="7">
        <v>3.0092592592592588E-3</v>
      </c>
      <c r="F18" s="7">
        <v>9.3634259259259261E-3</v>
      </c>
      <c r="G18" s="8">
        <f t="shared" si="0"/>
        <v>6.3541666666666677E-3</v>
      </c>
      <c r="H18" s="14">
        <f t="shared" si="2"/>
        <v>13</v>
      </c>
      <c r="I18" s="9">
        <f t="shared" si="1"/>
        <v>31</v>
      </c>
    </row>
    <row r="19" spans="1:9" ht="22" customHeight="1">
      <c r="A19" s="5">
        <v>14</v>
      </c>
      <c r="B19" s="6" t="s">
        <v>82</v>
      </c>
      <c r="C19" s="17">
        <v>69</v>
      </c>
      <c r="D19" s="10" t="s">
        <v>12</v>
      </c>
      <c r="E19" s="7">
        <v>2.7777777777777779E-3</v>
      </c>
      <c r="F19" s="7">
        <v>1.0231481481481482E-2</v>
      </c>
      <c r="G19" s="8">
        <f t="shared" si="0"/>
        <v>7.4537037037037037E-3</v>
      </c>
      <c r="H19" s="14">
        <f t="shared" si="2"/>
        <v>14</v>
      </c>
      <c r="I19" s="9">
        <f t="shared" si="1"/>
        <v>30</v>
      </c>
    </row>
    <row r="20" spans="1:9" ht="22" customHeight="1">
      <c r="A20" s="5">
        <v>15</v>
      </c>
      <c r="B20" s="6" t="s">
        <v>61</v>
      </c>
      <c r="C20" s="17">
        <v>14</v>
      </c>
      <c r="D20" s="16" t="s">
        <v>13</v>
      </c>
      <c r="E20" s="7">
        <v>2.3148148148148146E-4</v>
      </c>
      <c r="F20" s="7">
        <v>7.8819444444444432E-3</v>
      </c>
      <c r="G20" s="8">
        <f t="shared" si="0"/>
        <v>7.6504629629629613E-3</v>
      </c>
      <c r="H20" s="14">
        <f t="shared" si="2"/>
        <v>15</v>
      </c>
      <c r="I20" s="9">
        <f t="shared" si="1"/>
        <v>29</v>
      </c>
    </row>
    <row r="21" spans="1:9" ht="22" customHeight="1">
      <c r="A21" s="5">
        <v>16</v>
      </c>
      <c r="B21" s="6" t="s">
        <v>69</v>
      </c>
      <c r="C21" s="17">
        <v>41</v>
      </c>
      <c r="D21" s="10" t="s">
        <v>21</v>
      </c>
      <c r="E21" s="7">
        <v>1.3888888888888889E-3</v>
      </c>
      <c r="F21" s="7">
        <v>9.1203703703703707E-3</v>
      </c>
      <c r="G21" s="8">
        <f t="shared" si="0"/>
        <v>7.7314814814814815E-3</v>
      </c>
      <c r="H21" s="14">
        <f t="shared" si="2"/>
        <v>16</v>
      </c>
      <c r="I21" s="9">
        <f t="shared" si="1"/>
        <v>28</v>
      </c>
    </row>
    <row r="22" spans="1:9" ht="22" customHeight="1">
      <c r="A22" s="5">
        <v>17</v>
      </c>
      <c r="B22" s="6" t="s">
        <v>84</v>
      </c>
      <c r="C22" s="17">
        <v>63</v>
      </c>
      <c r="D22" s="10" t="s">
        <v>18</v>
      </c>
      <c r="E22" s="7">
        <v>3.0092592592592588E-3</v>
      </c>
      <c r="F22" s="7">
        <v>1.0752314814814814E-2</v>
      </c>
      <c r="G22" s="8">
        <f t="shared" si="0"/>
        <v>7.7430555555555551E-3</v>
      </c>
      <c r="H22" s="14">
        <f t="shared" si="2"/>
        <v>17</v>
      </c>
      <c r="I22" s="9">
        <f t="shared" si="1"/>
        <v>27</v>
      </c>
    </row>
    <row r="23" spans="1:9" ht="22" customHeight="1">
      <c r="A23" s="5">
        <v>18</v>
      </c>
      <c r="B23" s="6" t="s">
        <v>65</v>
      </c>
      <c r="C23" s="17">
        <v>19</v>
      </c>
      <c r="D23" s="10" t="s">
        <v>8</v>
      </c>
      <c r="E23" s="7">
        <v>9.2592592592592585E-4</v>
      </c>
      <c r="F23" s="7">
        <v>9.0509259259259258E-3</v>
      </c>
      <c r="G23" s="8">
        <f t="shared" si="0"/>
        <v>8.1250000000000003E-3</v>
      </c>
      <c r="H23" s="14">
        <f t="shared" si="2"/>
        <v>18</v>
      </c>
      <c r="I23" s="9">
        <f t="shared" si="1"/>
        <v>26</v>
      </c>
    </row>
    <row r="24" spans="1:9" ht="22" customHeight="1">
      <c r="A24" s="5">
        <v>19</v>
      </c>
      <c r="B24" s="6" t="s">
        <v>73</v>
      </c>
      <c r="C24" s="17">
        <v>56</v>
      </c>
      <c r="D24" s="10" t="s">
        <v>19</v>
      </c>
      <c r="E24" s="7">
        <v>1.8518518518518517E-3</v>
      </c>
      <c r="F24" s="7">
        <v>1.0127314814814815E-2</v>
      </c>
      <c r="G24" s="8">
        <f t="shared" si="0"/>
        <v>8.2754629629629636E-3</v>
      </c>
      <c r="H24" s="14">
        <f t="shared" si="2"/>
        <v>19</v>
      </c>
      <c r="I24" s="9">
        <f t="shared" si="1"/>
        <v>25</v>
      </c>
    </row>
    <row r="25" spans="1:9" ht="22" customHeight="1">
      <c r="A25" s="5">
        <v>20</v>
      </c>
      <c r="B25" s="6" t="s">
        <v>72</v>
      </c>
      <c r="C25" s="17">
        <v>55</v>
      </c>
      <c r="D25" s="10" t="s">
        <v>19</v>
      </c>
      <c r="E25" s="7">
        <v>1.6203703703703703E-3</v>
      </c>
      <c r="F25" s="7">
        <v>9.9305555555555553E-3</v>
      </c>
      <c r="G25" s="8">
        <f t="shared" si="0"/>
        <v>8.3101851851851843E-3</v>
      </c>
      <c r="H25" s="14">
        <f t="shared" si="2"/>
        <v>20</v>
      </c>
      <c r="I25" s="9">
        <f t="shared" si="1"/>
        <v>24</v>
      </c>
    </row>
    <row r="26" spans="1:9" ht="22" customHeight="1">
      <c r="A26" s="5">
        <v>21</v>
      </c>
      <c r="B26" s="6" t="s">
        <v>63</v>
      </c>
      <c r="C26" s="17">
        <v>26</v>
      </c>
      <c r="D26" s="10" t="s">
        <v>9</v>
      </c>
      <c r="E26" s="7">
        <v>6.9444444444444447E-4</v>
      </c>
      <c r="F26" s="7">
        <v>9.0162037037037034E-3</v>
      </c>
      <c r="G26" s="8">
        <f t="shared" si="0"/>
        <v>8.3217592592592596E-3</v>
      </c>
      <c r="H26" s="14">
        <f t="shared" si="2"/>
        <v>21</v>
      </c>
      <c r="I26" s="9">
        <f t="shared" si="1"/>
        <v>23</v>
      </c>
    </row>
    <row r="27" spans="1:9" ht="22" customHeight="1">
      <c r="A27" s="5">
        <v>22</v>
      </c>
      <c r="B27" s="6" t="s">
        <v>75</v>
      </c>
      <c r="C27" s="17">
        <v>59</v>
      </c>
      <c r="D27" s="10" t="s">
        <v>17</v>
      </c>
      <c r="E27" s="7">
        <v>2.0833333333333333E-3</v>
      </c>
      <c r="F27" s="7">
        <v>1.0659722222222221E-2</v>
      </c>
      <c r="G27" s="8">
        <f t="shared" si="0"/>
        <v>8.5763888888888886E-3</v>
      </c>
      <c r="H27" s="14">
        <f t="shared" si="2"/>
        <v>22</v>
      </c>
      <c r="I27" s="9">
        <f t="shared" si="1"/>
        <v>22</v>
      </c>
    </row>
    <row r="28" spans="1:9" ht="22" customHeight="1">
      <c r="A28" s="5">
        <v>23</v>
      </c>
      <c r="B28" s="6" t="s">
        <v>62</v>
      </c>
      <c r="C28" s="17">
        <v>18</v>
      </c>
      <c r="D28" s="16" t="s">
        <v>13</v>
      </c>
      <c r="E28" s="7">
        <v>4.6296296296296293E-4</v>
      </c>
      <c r="F28" s="7">
        <v>9.3518518518518525E-3</v>
      </c>
      <c r="G28" s="8">
        <f t="shared" si="0"/>
        <v>8.8888888888888889E-3</v>
      </c>
      <c r="H28" s="14">
        <f t="shared" si="2"/>
        <v>23</v>
      </c>
      <c r="I28" s="9">
        <f t="shared" si="1"/>
        <v>21</v>
      </c>
    </row>
    <row r="29" spans="1:9" ht="22" customHeight="1">
      <c r="A29" s="5">
        <v>24</v>
      </c>
      <c r="B29" s="6" t="s">
        <v>80</v>
      </c>
      <c r="C29" s="17">
        <v>42</v>
      </c>
      <c r="D29" s="10" t="s">
        <v>15</v>
      </c>
      <c r="E29" s="7">
        <v>2.5462962962962961E-3</v>
      </c>
      <c r="F29" s="7">
        <v>1.1631944444444445E-2</v>
      </c>
      <c r="G29" s="8">
        <f t="shared" si="0"/>
        <v>9.0856481481481483E-3</v>
      </c>
      <c r="H29" s="14" t="s">
        <v>125</v>
      </c>
      <c r="I29" s="24">
        <v>19.5</v>
      </c>
    </row>
    <row r="30" spans="1:9" ht="22" customHeight="1">
      <c r="A30" s="5">
        <v>25</v>
      </c>
      <c r="B30" s="6" t="s">
        <v>87</v>
      </c>
      <c r="C30" s="17">
        <v>89</v>
      </c>
      <c r="D30" s="10" t="s">
        <v>18</v>
      </c>
      <c r="E30" s="7">
        <v>3.2407407407407406E-3</v>
      </c>
      <c r="F30" s="7">
        <v>1.2326388888888888E-2</v>
      </c>
      <c r="G30" s="8">
        <f t="shared" si="0"/>
        <v>9.0856481481481483E-3</v>
      </c>
      <c r="H30" s="14" t="s">
        <v>125</v>
      </c>
      <c r="I30" s="24">
        <v>19.5</v>
      </c>
    </row>
    <row r="31" spans="1:9" ht="22" customHeight="1">
      <c r="A31" s="5">
        <v>26</v>
      </c>
      <c r="B31" s="6" t="s">
        <v>64</v>
      </c>
      <c r="C31" s="17">
        <v>24</v>
      </c>
      <c r="D31" s="10" t="s">
        <v>9</v>
      </c>
      <c r="E31" s="7">
        <v>6.9444444444444447E-4</v>
      </c>
      <c r="F31" s="7">
        <v>9.8958333333333329E-3</v>
      </c>
      <c r="G31" s="8">
        <f t="shared" si="0"/>
        <v>9.2013888888888892E-3</v>
      </c>
      <c r="H31" s="14">
        <f t="shared" si="2"/>
        <v>26</v>
      </c>
      <c r="I31" s="9">
        <f t="shared" si="1"/>
        <v>18</v>
      </c>
    </row>
    <row r="32" spans="1:9" ht="22" customHeight="1">
      <c r="A32" s="5">
        <v>27</v>
      </c>
      <c r="B32" s="6" t="s">
        <v>85</v>
      </c>
      <c r="C32" s="17">
        <v>62</v>
      </c>
      <c r="D32" s="10" t="s">
        <v>18</v>
      </c>
      <c r="E32" s="7">
        <v>3.2407407407407406E-3</v>
      </c>
      <c r="F32" s="7">
        <v>1.2685185185185183E-2</v>
      </c>
      <c r="G32" s="8">
        <f t="shared" si="0"/>
        <v>9.4444444444444428E-3</v>
      </c>
      <c r="H32" s="14">
        <f t="shared" si="2"/>
        <v>27</v>
      </c>
      <c r="I32" s="9">
        <f t="shared" si="1"/>
        <v>17</v>
      </c>
    </row>
    <row r="33" spans="1:9" ht="22" customHeight="1">
      <c r="A33" s="5">
        <v>28</v>
      </c>
      <c r="B33" s="6" t="s">
        <v>86</v>
      </c>
      <c r="C33" s="17">
        <v>90</v>
      </c>
      <c r="D33" s="10" t="s">
        <v>18</v>
      </c>
      <c r="E33" s="7">
        <v>3.2407407407407406E-3</v>
      </c>
      <c r="F33" s="7">
        <v>1.2962962962962963E-2</v>
      </c>
      <c r="G33" s="8">
        <f t="shared" si="0"/>
        <v>9.7222222222222224E-3</v>
      </c>
      <c r="H33" s="14">
        <f t="shared" si="2"/>
        <v>28</v>
      </c>
      <c r="I33" s="9">
        <f t="shared" si="1"/>
        <v>16</v>
      </c>
    </row>
    <row r="34" spans="1:9" ht="22" customHeight="1">
      <c r="A34" s="5">
        <v>29</v>
      </c>
      <c r="B34" s="6" t="s">
        <v>68</v>
      </c>
      <c r="C34" s="17">
        <v>38</v>
      </c>
      <c r="D34" s="10" t="s">
        <v>20</v>
      </c>
      <c r="E34" s="7">
        <v>1.1574074074074073E-3</v>
      </c>
      <c r="F34" s="7">
        <v>1.1759259259259259E-2</v>
      </c>
      <c r="G34" s="8">
        <f t="shared" si="0"/>
        <v>1.0601851851851852E-2</v>
      </c>
      <c r="H34" s="14">
        <f t="shared" si="2"/>
        <v>29</v>
      </c>
      <c r="I34" s="9">
        <f t="shared" si="1"/>
        <v>15</v>
      </c>
    </row>
    <row r="35" spans="1:9" ht="22" customHeight="1">
      <c r="A35" s="5">
        <v>30</v>
      </c>
      <c r="B35" s="6" t="s">
        <v>67</v>
      </c>
      <c r="C35" s="17">
        <v>37</v>
      </c>
      <c r="D35" s="10" t="s">
        <v>20</v>
      </c>
      <c r="E35" s="7">
        <v>1.1574074074074073E-3</v>
      </c>
      <c r="F35" s="7">
        <v>1.1932870370370371E-2</v>
      </c>
      <c r="G35" s="8">
        <f t="shared" si="0"/>
        <v>1.0775462962962964E-2</v>
      </c>
      <c r="H35" s="14">
        <f t="shared" si="2"/>
        <v>30</v>
      </c>
      <c r="I35" s="9">
        <f t="shared" si="1"/>
        <v>14</v>
      </c>
    </row>
    <row r="36" spans="1:9" ht="22" customHeight="1">
      <c r="A36" s="5">
        <v>31</v>
      </c>
      <c r="B36" s="6" t="s">
        <v>66</v>
      </c>
      <c r="C36" s="17">
        <v>32</v>
      </c>
      <c r="D36" s="10" t="s">
        <v>22</v>
      </c>
      <c r="E36" s="7">
        <v>9.2592592592592585E-4</v>
      </c>
      <c r="F36" s="7">
        <v>1.4583333333333332E-2</v>
      </c>
      <c r="G36" s="8">
        <f t="shared" si="0"/>
        <v>1.3657407407407406E-2</v>
      </c>
      <c r="H36" s="14">
        <f t="shared" si="2"/>
        <v>31</v>
      </c>
      <c r="I36" s="9">
        <f t="shared" si="1"/>
        <v>13</v>
      </c>
    </row>
    <row r="37" spans="1:9" ht="0.65" customHeight="1">
      <c r="H37" s="14" t="e">
        <f t="shared" si="2"/>
        <v>#N/A</v>
      </c>
      <c r="I37" s="9" t="e">
        <f t="shared" ref="I37" si="3">IF(H37=1,50,IF(H37=2,47,IF(H37=3,44,IF(H37=4,42,IF(H37=5,40,IF(H37=6,38,IF(H37=7,37,IF(H37=8,36,IF(H37=9,35,IF(H37=10,34,IF(H37=11,33,IF(H37=12,32,IF(H37=13,31,IF(H37=14,30,IF(H37=15,29,IF(H37=16,28,IF(H37=17,27,IF(H37=18,26,IF(H37=19,25,IF(H37=20,24,IF(H37=21,23,IF(H37=22,22,IF(H37=23,21,IF(H37=24,20,IF(H37=25,19,IF(H37=26,18,IF(H37=27,17,IF(H37=28,16,IF(H37=29,15,IF(H37=30,14,IF(H37=31,13,IF(H37=32,12,IF(H37=33,11,IF(H37=34,10,IF(H37=35,9,IF(H37=36,8,IF(H37=37,7,IF(H37=38,6,IF(H37=39,5,IF(H37=40,4,IF(H37=41,3,IF(H37=42,2,IF(H37=43,1,IF(H37=0,0,IF(H37&gt;43,1,IF(H37=0,))))))))))))))))))))))))))))))))))))))))))))))</f>
        <v>#N/A</v>
      </c>
    </row>
    <row r="38" spans="1:9" ht="22" customHeight="1">
      <c r="B38" s="13" t="s">
        <v>37</v>
      </c>
      <c r="C38" s="13"/>
      <c r="D38" s="13"/>
      <c r="E38" s="3"/>
    </row>
    <row r="39" spans="1:9" ht="22" customHeight="1">
      <c r="B39" s="13" t="s">
        <v>26</v>
      </c>
      <c r="C39" s="13"/>
      <c r="D39" s="13"/>
    </row>
    <row r="40" spans="1:9" ht="22" customHeight="1"/>
    <row r="41" spans="1:9" ht="22" customHeight="1"/>
    <row r="42" spans="1:9" ht="22" customHeight="1"/>
    <row r="45" spans="1:9" ht="15" customHeight="1"/>
  </sheetData>
  <sortState ref="B6:I36">
    <sortCondition ref="H6:H36"/>
  </sortState>
  <mergeCells count="3">
    <mergeCell ref="B1:H1"/>
    <mergeCell ref="B2:H2"/>
    <mergeCell ref="F3:H3"/>
  </mergeCells>
  <pageMargins left="0.25" right="0.25" top="0.75" bottom="0.75" header="0.3" footer="0.3"/>
  <pageSetup paperSize="9" scale="7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23"/>
  <sheetViews>
    <sheetView view="pageBreakPreview" zoomScale="80" zoomScaleSheetLayoutView="80" workbookViewId="0">
      <selection activeCell="C6" sqref="C6:C14"/>
    </sheetView>
  </sheetViews>
  <sheetFormatPr defaultColWidth="9.08984375" defaultRowHeight="14.5"/>
  <cols>
    <col min="1" max="1" width="5" style="1" customWidth="1"/>
    <col min="2" max="2" width="25.6328125" style="1" customWidth="1"/>
    <col min="3" max="3" width="10" style="1" customWidth="1"/>
    <col min="4" max="4" width="38.08984375" style="1" customWidth="1"/>
    <col min="5" max="5" width="8.6328125" style="1" customWidth="1"/>
    <col min="6" max="6" width="9.81640625" style="1" customWidth="1"/>
    <col min="7" max="7" width="10.81640625" style="1" customWidth="1"/>
    <col min="8" max="8" width="8.7265625" style="1" customWidth="1"/>
    <col min="9" max="9" width="8" style="1" customWidth="1"/>
    <col min="10" max="16384" width="9.08984375" style="1"/>
  </cols>
  <sheetData>
    <row r="1" spans="1:9" ht="21">
      <c r="B1" s="19" t="s">
        <v>35</v>
      </c>
      <c r="C1" s="19"/>
      <c r="D1" s="19"/>
      <c r="E1" s="19"/>
      <c r="F1" s="19"/>
      <c r="G1" s="19"/>
      <c r="H1" s="19"/>
    </row>
    <row r="2" spans="1:9" ht="21">
      <c r="B2" s="20" t="s">
        <v>28</v>
      </c>
      <c r="C2" s="20"/>
      <c r="D2" s="20"/>
      <c r="E2" s="20"/>
      <c r="F2" s="20"/>
      <c r="G2" s="20"/>
      <c r="H2" s="20"/>
    </row>
    <row r="3" spans="1:9" ht="16.5" customHeight="1">
      <c r="B3" s="11" t="s">
        <v>39</v>
      </c>
      <c r="C3" s="4"/>
      <c r="D3" s="2"/>
      <c r="E3" s="2"/>
      <c r="F3" s="21" t="s">
        <v>36</v>
      </c>
      <c r="G3" s="21"/>
      <c r="H3" s="21"/>
    </row>
    <row r="5" spans="1:9" ht="61" customHeight="1" thickBot="1">
      <c r="A5" s="12" t="s">
        <v>1</v>
      </c>
      <c r="B5" s="12" t="s">
        <v>6</v>
      </c>
      <c r="C5" s="12" t="s">
        <v>25</v>
      </c>
      <c r="D5" s="12" t="s">
        <v>0</v>
      </c>
      <c r="E5" s="12" t="s">
        <v>3</v>
      </c>
      <c r="F5" s="12" t="s">
        <v>4</v>
      </c>
      <c r="G5" s="12" t="s">
        <v>2</v>
      </c>
      <c r="H5" s="12" t="s">
        <v>5</v>
      </c>
      <c r="I5" s="12" t="s">
        <v>10</v>
      </c>
    </row>
    <row r="6" spans="1:9" ht="22" customHeight="1" thickBot="1">
      <c r="A6" s="5">
        <v>1</v>
      </c>
      <c r="B6" s="6" t="s">
        <v>48</v>
      </c>
      <c r="C6" s="17">
        <v>27</v>
      </c>
      <c r="D6" s="10" t="s">
        <v>29</v>
      </c>
      <c r="E6" s="7">
        <v>0</v>
      </c>
      <c r="F6" s="7">
        <v>4.7453703703703703E-3</v>
      </c>
      <c r="G6" s="8">
        <f t="shared" ref="G6:G14" si="0">F6-E6</f>
        <v>4.7453703703703703E-3</v>
      </c>
      <c r="H6" s="14">
        <f t="shared" ref="H6:H14" si="1">RANK(G6,G$6:G$14,1)</f>
        <v>1</v>
      </c>
      <c r="I6" s="15">
        <f t="shared" ref="I6:I14" si="2">IF(H6=1,50,IF(H6=2,47,IF(H6=3,44,IF(H6=4,42,IF(H6=5,40,IF(H6=6,38,IF(H6=7,37,IF(H6=8,36,IF(H6=9,35,IF(H6=10,34,IF(H6=11,33,IF(H6=12,32,IF(H6=13,31,IF(H6=14,30,IF(H6=15,29,IF(H6=16,28,IF(H6=17,27,IF(H6=18,26,IF(H6=19,25,IF(H6=20,24,IF(H6=21,23,IF(H6=22,22,IF(H6=23,21,IF(H6=24,20,IF(H6=25,19,IF(H6=26,18,IF(H6=27,17,IF(H6=28,16,IF(H6=29,15,IF(H6=30,14,IF(H6=31,13,IF(H6=32,12,IF(H6=33,11,IF(H6=34,10,IF(H6=35,9,IF(H6=36,8,IF(H6=37,7,IF(H6=38,6,IF(H6=39,5,IF(H6=40,4,IF(H6=41,3,IF(H6=42,2,IF(H6=43,1,IF(H6=0,0,IF(H6&gt;43,1,IF(H6=0,))))))))))))))))))))))))))))))))))))))))))))))</f>
        <v>50</v>
      </c>
    </row>
    <row r="7" spans="1:9" ht="22" customHeight="1" thickBot="1">
      <c r="A7" s="5">
        <v>2</v>
      </c>
      <c r="B7" s="6" t="s">
        <v>44</v>
      </c>
      <c r="C7" s="17">
        <v>46</v>
      </c>
      <c r="D7" s="10" t="s">
        <v>34</v>
      </c>
      <c r="E7" s="7">
        <v>0</v>
      </c>
      <c r="F7" s="7">
        <v>5.6018518518518518E-3</v>
      </c>
      <c r="G7" s="8">
        <f t="shared" si="0"/>
        <v>5.6018518518518518E-3</v>
      </c>
      <c r="H7" s="14">
        <f t="shared" si="1"/>
        <v>2</v>
      </c>
      <c r="I7" s="15">
        <f t="shared" si="2"/>
        <v>47</v>
      </c>
    </row>
    <row r="8" spans="1:9" ht="22" customHeight="1" thickBot="1">
      <c r="A8" s="5">
        <v>3</v>
      </c>
      <c r="B8" s="6" t="s">
        <v>40</v>
      </c>
      <c r="C8" s="17">
        <v>29</v>
      </c>
      <c r="D8" s="10" t="s">
        <v>31</v>
      </c>
      <c r="E8" s="7">
        <v>0</v>
      </c>
      <c r="F8" s="7">
        <v>5.6944444444444438E-3</v>
      </c>
      <c r="G8" s="8">
        <f t="shared" si="0"/>
        <v>5.6944444444444438E-3</v>
      </c>
      <c r="H8" s="14">
        <f t="shared" si="1"/>
        <v>3</v>
      </c>
      <c r="I8" s="15">
        <f t="shared" si="2"/>
        <v>44</v>
      </c>
    </row>
    <row r="9" spans="1:9" ht="22" customHeight="1" thickBot="1">
      <c r="A9" s="5">
        <v>4</v>
      </c>
      <c r="B9" s="6" t="s">
        <v>45</v>
      </c>
      <c r="C9" s="17">
        <v>43</v>
      </c>
      <c r="D9" s="10" t="s">
        <v>34</v>
      </c>
      <c r="E9" s="7">
        <v>0</v>
      </c>
      <c r="F9" s="7">
        <v>6.4351851851851861E-3</v>
      </c>
      <c r="G9" s="8">
        <f t="shared" si="0"/>
        <v>6.4351851851851861E-3</v>
      </c>
      <c r="H9" s="14">
        <f t="shared" si="1"/>
        <v>4</v>
      </c>
      <c r="I9" s="15">
        <f t="shared" si="2"/>
        <v>42</v>
      </c>
    </row>
    <row r="10" spans="1:9" ht="22" customHeight="1" thickBot="1">
      <c r="A10" s="5">
        <v>5</v>
      </c>
      <c r="B10" s="6" t="s">
        <v>41</v>
      </c>
      <c r="C10" s="17">
        <v>73</v>
      </c>
      <c r="D10" s="10" t="s">
        <v>33</v>
      </c>
      <c r="E10" s="7">
        <v>0</v>
      </c>
      <c r="F10" s="7">
        <v>7.2569444444444443E-3</v>
      </c>
      <c r="G10" s="8">
        <f t="shared" si="0"/>
        <v>7.2569444444444443E-3</v>
      </c>
      <c r="H10" s="14">
        <f t="shared" si="1"/>
        <v>5</v>
      </c>
      <c r="I10" s="15">
        <f t="shared" si="2"/>
        <v>40</v>
      </c>
    </row>
    <row r="11" spans="1:9" ht="22" customHeight="1" thickBot="1">
      <c r="A11" s="5">
        <v>6</v>
      </c>
      <c r="B11" s="6" t="s">
        <v>42</v>
      </c>
      <c r="C11" s="17">
        <v>48</v>
      </c>
      <c r="D11" s="10" t="s">
        <v>33</v>
      </c>
      <c r="E11" s="7">
        <v>0</v>
      </c>
      <c r="F11" s="7">
        <v>7.7777777777777767E-3</v>
      </c>
      <c r="G11" s="8">
        <f t="shared" si="0"/>
        <v>7.7777777777777767E-3</v>
      </c>
      <c r="H11" s="14">
        <f t="shared" si="1"/>
        <v>6</v>
      </c>
      <c r="I11" s="15">
        <f t="shared" si="2"/>
        <v>38</v>
      </c>
    </row>
    <row r="12" spans="1:9" ht="22" customHeight="1" thickBot="1">
      <c r="A12" s="5">
        <v>7</v>
      </c>
      <c r="B12" s="6" t="s">
        <v>47</v>
      </c>
      <c r="C12" s="17">
        <v>30</v>
      </c>
      <c r="D12" s="10" t="s">
        <v>34</v>
      </c>
      <c r="E12" s="7">
        <v>0</v>
      </c>
      <c r="F12" s="7">
        <v>9.0046296296296298E-3</v>
      </c>
      <c r="G12" s="8">
        <f t="shared" si="0"/>
        <v>9.0046296296296298E-3</v>
      </c>
      <c r="H12" s="14">
        <f t="shared" si="1"/>
        <v>7</v>
      </c>
      <c r="I12" s="15">
        <f t="shared" si="2"/>
        <v>37</v>
      </c>
    </row>
    <row r="13" spans="1:9" ht="22" customHeight="1" thickBot="1">
      <c r="A13" s="5">
        <v>8</v>
      </c>
      <c r="B13" s="6" t="s">
        <v>46</v>
      </c>
      <c r="C13" s="17">
        <v>71</v>
      </c>
      <c r="D13" s="10" t="s">
        <v>34</v>
      </c>
      <c r="E13" s="7">
        <v>0</v>
      </c>
      <c r="F13" s="7">
        <v>9.0277777777777787E-3</v>
      </c>
      <c r="G13" s="8">
        <f t="shared" si="0"/>
        <v>9.0277777777777787E-3</v>
      </c>
      <c r="H13" s="14">
        <f t="shared" si="1"/>
        <v>8</v>
      </c>
      <c r="I13" s="15">
        <f t="shared" si="2"/>
        <v>36</v>
      </c>
    </row>
    <row r="14" spans="1:9" ht="22" customHeight="1">
      <c r="A14" s="5">
        <v>9</v>
      </c>
      <c r="B14" s="6" t="s">
        <v>43</v>
      </c>
      <c r="C14" s="17">
        <v>23</v>
      </c>
      <c r="D14" s="10" t="s">
        <v>32</v>
      </c>
      <c r="E14" s="7">
        <v>0</v>
      </c>
      <c r="F14" s="7">
        <v>1.2037037037037035E-2</v>
      </c>
      <c r="G14" s="8">
        <f t="shared" si="0"/>
        <v>1.2037037037037035E-2</v>
      </c>
      <c r="H14" s="14">
        <f t="shared" si="1"/>
        <v>9</v>
      </c>
      <c r="I14" s="15">
        <f t="shared" si="2"/>
        <v>35</v>
      </c>
    </row>
    <row r="15" spans="1:9" ht="0.65" customHeight="1"/>
    <row r="16" spans="1:9" ht="22" customHeight="1">
      <c r="B16" s="13" t="s">
        <v>37</v>
      </c>
      <c r="C16" s="13"/>
      <c r="D16" s="13"/>
      <c r="E16" s="3"/>
    </row>
    <row r="17" spans="2:4" ht="22" customHeight="1">
      <c r="B17" s="13" t="s">
        <v>26</v>
      </c>
      <c r="C17" s="13"/>
      <c r="D17" s="13"/>
    </row>
    <row r="18" spans="2:4" ht="22" customHeight="1"/>
    <row r="19" spans="2:4" ht="22" customHeight="1"/>
    <row r="20" spans="2:4" ht="22" customHeight="1"/>
    <row r="23" spans="2:4" ht="15" customHeight="1"/>
  </sheetData>
  <sortState ref="B6:I14">
    <sortCondition ref="H6:H14"/>
  </sortState>
  <mergeCells count="3">
    <mergeCell ref="B1:H1"/>
    <mergeCell ref="B2:H2"/>
    <mergeCell ref="F3:H3"/>
  </mergeCells>
  <pageMargins left="0.25" right="0.25" top="0.75" bottom="0.75" header="0.3" footer="0.3"/>
  <pageSetup paperSize="9" scale="7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I23"/>
  <sheetViews>
    <sheetView view="pageBreakPreview" zoomScale="80" zoomScaleSheetLayoutView="80" workbookViewId="0">
      <selection activeCell="K12" sqref="K12"/>
    </sheetView>
  </sheetViews>
  <sheetFormatPr defaultColWidth="9.08984375" defaultRowHeight="14.5"/>
  <cols>
    <col min="1" max="1" width="5" style="1" customWidth="1"/>
    <col min="2" max="2" width="27.36328125" style="1" customWidth="1"/>
    <col min="3" max="3" width="10" style="1" customWidth="1"/>
    <col min="4" max="4" width="38.08984375" style="1" customWidth="1"/>
    <col min="5" max="5" width="8.6328125" style="1" customWidth="1"/>
    <col min="6" max="6" width="9.81640625" style="1" customWidth="1"/>
    <col min="7" max="7" width="10.81640625" style="1" customWidth="1"/>
    <col min="8" max="8" width="8.7265625" style="1" customWidth="1"/>
    <col min="9" max="9" width="8" style="1" customWidth="1"/>
    <col min="10" max="16384" width="9.08984375" style="1"/>
  </cols>
  <sheetData>
    <row r="1" spans="1:9" ht="21">
      <c r="B1" s="19" t="s">
        <v>35</v>
      </c>
      <c r="C1" s="19"/>
      <c r="D1" s="19"/>
      <c r="E1" s="19"/>
      <c r="F1" s="19"/>
      <c r="G1" s="19"/>
      <c r="H1" s="19"/>
    </row>
    <row r="2" spans="1:9" ht="21">
      <c r="B2" s="20" t="s">
        <v>28</v>
      </c>
      <c r="C2" s="20"/>
      <c r="D2" s="20"/>
      <c r="E2" s="20"/>
      <c r="F2" s="20"/>
      <c r="G2" s="20"/>
      <c r="H2" s="20"/>
    </row>
    <row r="3" spans="1:9" ht="16.5" customHeight="1">
      <c r="B3" s="11" t="s">
        <v>39</v>
      </c>
      <c r="C3" s="4"/>
      <c r="D3" s="2"/>
      <c r="E3" s="2"/>
      <c r="F3" s="22" t="s">
        <v>38</v>
      </c>
      <c r="G3" s="22"/>
      <c r="H3" s="22"/>
    </row>
    <row r="5" spans="1:9" ht="61" customHeight="1" thickBot="1">
      <c r="A5" s="12" t="s">
        <v>1</v>
      </c>
      <c r="B5" s="12" t="s">
        <v>6</v>
      </c>
      <c r="C5" s="12" t="s">
        <v>25</v>
      </c>
      <c r="D5" s="12" t="s">
        <v>0</v>
      </c>
      <c r="E5" s="12" t="s">
        <v>3</v>
      </c>
      <c r="F5" s="12" t="s">
        <v>4</v>
      </c>
      <c r="G5" s="12" t="s">
        <v>2</v>
      </c>
      <c r="H5" s="12" t="s">
        <v>5</v>
      </c>
      <c r="I5" s="12" t="s">
        <v>10</v>
      </c>
    </row>
    <row r="6" spans="1:9" ht="22" customHeight="1" thickBot="1">
      <c r="A6" s="5">
        <v>1</v>
      </c>
      <c r="B6" s="6" t="s">
        <v>55</v>
      </c>
      <c r="C6" s="17">
        <v>47</v>
      </c>
      <c r="D6" s="10" t="s">
        <v>29</v>
      </c>
      <c r="E6" s="7">
        <v>0</v>
      </c>
      <c r="F6" s="7">
        <v>5.6365740740740742E-3</v>
      </c>
      <c r="G6" s="8">
        <f t="shared" ref="G6:G14" si="0">F6-E6</f>
        <v>5.6365740740740742E-3</v>
      </c>
      <c r="H6" s="14">
        <f>RANK(G6,G$6:G$14,1)</f>
        <v>1</v>
      </c>
      <c r="I6" s="15">
        <f>IF(H6=1,50,IF(H6=2,47,IF(H6=3,44,IF(H6=4,42,IF(H6=5,40,IF(H6=6,38,IF(H6=7,37,IF(H6=8,36,IF(H6=9,35,IF(H6=10,34,IF(H6=11,33,IF(H6=12,32,IF(H6=13,31,IF(H6=14,30,IF(H6=15,29,IF(H6=16,28,IF(H6=17,27,IF(H6=18,26,IF(H6=19,25,IF(H6=20,24,IF(H6=21,23,IF(H6=22,22,IF(H6=23,21,IF(H6=24,20,IF(H6=25,19,IF(H6=26,18,IF(H6=27,17,IF(H6=28,16,IF(H6=29,15,IF(H6=30,14,IF(H6=31,13,IF(H6=32,12,IF(H6=33,11,IF(H6=34,10,IF(H6=35,9,IF(H6=36,8,IF(H6=37,7,IF(H6=38,6,IF(H6=39,5,IF(H6=40,4,IF(H6=41,3,IF(H6=42,2,IF(H6=43,1,IF(H6=0,0,IF(H6&gt;43,1,IF(H6=0,))))))))))))))))))))))))))))))))))))))))))))))</f>
        <v>50</v>
      </c>
    </row>
    <row r="7" spans="1:9" ht="22" customHeight="1" thickBot="1">
      <c r="A7" s="5">
        <v>2</v>
      </c>
      <c r="B7" s="6" t="s">
        <v>56</v>
      </c>
      <c r="C7" s="17">
        <v>9</v>
      </c>
      <c r="D7" s="10" t="s">
        <v>30</v>
      </c>
      <c r="E7" s="7">
        <v>0</v>
      </c>
      <c r="F7" s="7">
        <v>7.8935185185185185E-3</v>
      </c>
      <c r="G7" s="8">
        <f t="shared" si="0"/>
        <v>7.8935185185185185E-3</v>
      </c>
      <c r="H7" s="14">
        <f t="shared" ref="H7:H14" si="1">RANK(G7,G$6:G$14,1)</f>
        <v>2</v>
      </c>
      <c r="I7" s="15">
        <f t="shared" ref="I7:I14" si="2">IF(H7=1,50,IF(H7=2,47,IF(H7=3,44,IF(H7=4,42,IF(H7=5,40,IF(H7=6,38,IF(H7=7,37,IF(H7=8,36,IF(H7=9,35,IF(H7=10,34,IF(H7=11,33,IF(H7=12,32,IF(H7=13,31,IF(H7=14,30,IF(H7=15,29,IF(H7=16,28,IF(H7=17,27,IF(H7=18,26,IF(H7=19,25,IF(H7=20,24,IF(H7=21,23,IF(H7=22,22,IF(H7=23,21,IF(H7=24,20,IF(H7=25,19,IF(H7=26,18,IF(H7=27,17,IF(H7=28,16,IF(H7=29,15,IF(H7=30,14,IF(H7=31,13,IF(H7=32,12,IF(H7=33,11,IF(H7=34,10,IF(H7=35,9,IF(H7=36,8,IF(H7=37,7,IF(H7=38,6,IF(H7=39,5,IF(H7=40,4,IF(H7=41,3,IF(H7=42,2,IF(H7=43,1,IF(H7=0,0,IF(H7&gt;43,1,IF(H7=0,))))))))))))))))))))))))))))))))))))))))))))))</f>
        <v>47</v>
      </c>
    </row>
    <row r="8" spans="1:9" ht="22" customHeight="1" thickBot="1">
      <c r="A8" s="5">
        <v>3</v>
      </c>
      <c r="B8" s="6" t="s">
        <v>53</v>
      </c>
      <c r="C8" s="17">
        <v>72</v>
      </c>
      <c r="D8" s="10" t="s">
        <v>34</v>
      </c>
      <c r="E8" s="7">
        <v>0</v>
      </c>
      <c r="F8" s="7">
        <v>7.9745370370370369E-3</v>
      </c>
      <c r="G8" s="8">
        <f t="shared" si="0"/>
        <v>7.9745370370370369E-3</v>
      </c>
      <c r="H8" s="14">
        <f t="shared" si="1"/>
        <v>3</v>
      </c>
      <c r="I8" s="15">
        <f t="shared" si="2"/>
        <v>44</v>
      </c>
    </row>
    <row r="9" spans="1:9" ht="22" customHeight="1" thickBot="1">
      <c r="A9" s="5">
        <v>4</v>
      </c>
      <c r="B9" s="6" t="s">
        <v>57</v>
      </c>
      <c r="C9" s="17">
        <v>17</v>
      </c>
      <c r="D9" s="10" t="s">
        <v>30</v>
      </c>
      <c r="E9" s="7">
        <v>0</v>
      </c>
      <c r="F9" s="7">
        <v>8.2986111111111108E-3</v>
      </c>
      <c r="G9" s="8">
        <f t="shared" si="0"/>
        <v>8.2986111111111108E-3</v>
      </c>
      <c r="H9" s="14">
        <f t="shared" si="1"/>
        <v>4</v>
      </c>
      <c r="I9" s="15">
        <f t="shared" si="2"/>
        <v>42</v>
      </c>
    </row>
    <row r="10" spans="1:9" ht="22" customHeight="1" thickBot="1">
      <c r="A10" s="5">
        <v>5</v>
      </c>
      <c r="B10" s="6" t="s">
        <v>49</v>
      </c>
      <c r="C10" s="17">
        <v>16</v>
      </c>
      <c r="D10" s="10" t="s">
        <v>31</v>
      </c>
      <c r="E10" s="7">
        <v>0</v>
      </c>
      <c r="F10" s="7">
        <v>8.3912037037037045E-3</v>
      </c>
      <c r="G10" s="8">
        <f t="shared" si="0"/>
        <v>8.3912037037037045E-3</v>
      </c>
      <c r="H10" s="14">
        <f t="shared" si="1"/>
        <v>5</v>
      </c>
      <c r="I10" s="15">
        <f t="shared" si="2"/>
        <v>40</v>
      </c>
    </row>
    <row r="11" spans="1:9" ht="22" customHeight="1" thickBot="1">
      <c r="A11" s="5">
        <v>6</v>
      </c>
      <c r="B11" s="6" t="s">
        <v>50</v>
      </c>
      <c r="C11" s="17">
        <v>45</v>
      </c>
      <c r="D11" s="10" t="s">
        <v>33</v>
      </c>
      <c r="E11" s="7">
        <v>0</v>
      </c>
      <c r="F11" s="7">
        <v>8.5879629629629622E-3</v>
      </c>
      <c r="G11" s="8">
        <f t="shared" si="0"/>
        <v>8.5879629629629622E-3</v>
      </c>
      <c r="H11" s="14">
        <f t="shared" si="1"/>
        <v>6</v>
      </c>
      <c r="I11" s="15">
        <f t="shared" si="2"/>
        <v>38</v>
      </c>
    </row>
    <row r="12" spans="1:9" ht="22" customHeight="1" thickBot="1">
      <c r="A12" s="5">
        <v>7</v>
      </c>
      <c r="B12" s="6" t="s">
        <v>51</v>
      </c>
      <c r="C12" s="17">
        <v>15</v>
      </c>
      <c r="D12" s="10" t="s">
        <v>33</v>
      </c>
      <c r="E12" s="7">
        <v>0</v>
      </c>
      <c r="F12" s="7">
        <v>8.8078703703703704E-3</v>
      </c>
      <c r="G12" s="8">
        <f t="shared" si="0"/>
        <v>8.8078703703703704E-3</v>
      </c>
      <c r="H12" s="14">
        <f t="shared" si="1"/>
        <v>7</v>
      </c>
      <c r="I12" s="15">
        <f t="shared" si="2"/>
        <v>37</v>
      </c>
    </row>
    <row r="13" spans="1:9" ht="22" customHeight="1" thickBot="1">
      <c r="A13" s="5">
        <v>8</v>
      </c>
      <c r="B13" s="6" t="s">
        <v>54</v>
      </c>
      <c r="C13" s="17">
        <v>5</v>
      </c>
      <c r="D13" s="10" t="s">
        <v>34</v>
      </c>
      <c r="E13" s="7">
        <v>0</v>
      </c>
      <c r="F13" s="7">
        <v>8.9699074074074073E-3</v>
      </c>
      <c r="G13" s="8">
        <f t="shared" si="0"/>
        <v>8.9699074074074073E-3</v>
      </c>
      <c r="H13" s="14">
        <f t="shared" si="1"/>
        <v>8</v>
      </c>
      <c r="I13" s="15">
        <f t="shared" si="2"/>
        <v>36</v>
      </c>
    </row>
    <row r="14" spans="1:9" ht="22" customHeight="1">
      <c r="A14" s="5">
        <v>9</v>
      </c>
      <c r="B14" s="6" t="s">
        <v>52</v>
      </c>
      <c r="C14" s="17">
        <v>74</v>
      </c>
      <c r="D14" s="10" t="s">
        <v>32</v>
      </c>
      <c r="E14" s="7">
        <v>0</v>
      </c>
      <c r="F14" s="7">
        <v>9.2013888888888892E-3</v>
      </c>
      <c r="G14" s="8">
        <f t="shared" si="0"/>
        <v>9.2013888888888892E-3</v>
      </c>
      <c r="H14" s="14">
        <f t="shared" si="1"/>
        <v>9</v>
      </c>
      <c r="I14" s="15">
        <f t="shared" si="2"/>
        <v>35</v>
      </c>
    </row>
    <row r="15" spans="1:9" ht="0.65" customHeight="1"/>
    <row r="16" spans="1:9" ht="22" customHeight="1">
      <c r="B16" s="13" t="s">
        <v>37</v>
      </c>
      <c r="C16" s="13"/>
      <c r="D16" s="13"/>
      <c r="E16" s="3"/>
    </row>
    <row r="17" spans="2:4" ht="22" customHeight="1">
      <c r="B17" s="13" t="s">
        <v>26</v>
      </c>
      <c r="C17" s="13"/>
      <c r="D17" s="13"/>
    </row>
    <row r="18" spans="2:4" ht="22" customHeight="1"/>
    <row r="19" spans="2:4" ht="22" customHeight="1"/>
    <row r="20" spans="2:4" ht="22" customHeight="1"/>
    <row r="23" spans="2:4" ht="15" customHeight="1"/>
  </sheetData>
  <sortState ref="A6:I14">
    <sortCondition ref="H6:H14"/>
  </sortState>
  <mergeCells count="3">
    <mergeCell ref="B1:H1"/>
    <mergeCell ref="B2:H2"/>
    <mergeCell ref="F3:H3"/>
  </mergeCells>
  <pageMargins left="0.25" right="0.25" top="0.75" bottom="0.75" header="0.3" footer="0.3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ЮНОШИ - (СОШ)</vt:lpstr>
      <vt:lpstr>ДЕВ - (СОШ)</vt:lpstr>
      <vt:lpstr>ЮНОШИ - (ООШ)</vt:lpstr>
      <vt:lpstr>Дев. - (ООШ)</vt:lpstr>
    </vt:vector>
  </TitlesOfParts>
  <Company>Дом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Комп</dc:creator>
  <cp:lastModifiedBy>User</cp:lastModifiedBy>
  <cp:lastPrinted>2025-01-28T11:18:48Z</cp:lastPrinted>
  <dcterms:created xsi:type="dcterms:W3CDTF">2011-09-28T18:25:09Z</dcterms:created>
  <dcterms:modified xsi:type="dcterms:W3CDTF">2025-01-28T11:46:45Z</dcterms:modified>
</cp:coreProperties>
</file>